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05" windowWidth="13980" windowHeight="8835" activeTab="0"/>
  </bookViews>
  <sheets>
    <sheet name="Sheet2" sheetId="1" r:id="rId1"/>
  </sheets>
  <definedNames>
    <definedName name="_xlnm.Print_Area" localSheetId="0">'Sheet2'!$A$1:$J$327</definedName>
    <definedName name="_xlnm.Print_Titles" localSheetId="0">'Sheet2'!$4:$5</definedName>
  </definedNames>
  <calcPr fullCalcOnLoad="1"/>
</workbook>
</file>

<file path=xl/sharedStrings.xml><?xml version="1.0" encoding="utf-8"?>
<sst xmlns="http://schemas.openxmlformats.org/spreadsheetml/2006/main" count="1857" uniqueCount="730">
  <si>
    <t>Predmet nabave</t>
  </si>
  <si>
    <t>1</t>
  </si>
  <si>
    <t>01-03-01/2018</t>
  </si>
  <si>
    <t>Nabava aviokarata i smještaja za inozemne edukacije</t>
  </si>
  <si>
    <t>JEDNOSTAVNA NABAVA</t>
  </si>
  <si>
    <t>Ugovor</t>
  </si>
  <si>
    <t>II.</t>
  </si>
  <si>
    <t>01.03.2018 - 31.12.2018</t>
  </si>
  <si>
    <t>01-03-02/2018</t>
  </si>
  <si>
    <t>01.04.2018 - 30.04.2019</t>
  </si>
  <si>
    <t>01-03-03/2018</t>
  </si>
  <si>
    <t>01-03-04/2018</t>
  </si>
  <si>
    <t>IV.</t>
  </si>
  <si>
    <t>01.06.2018 - 30.06.2019</t>
  </si>
  <si>
    <t>01-03-05/2018</t>
  </si>
  <si>
    <t>VII.</t>
  </si>
  <si>
    <t>01.10.2018 - 31.10.2019</t>
  </si>
  <si>
    <t>01-03-06/2018</t>
  </si>
  <si>
    <t>02-01-01/2018</t>
  </si>
  <si>
    <t>Izgradnja kolno-pristupnog priključka na Istarsku ulicu (D 8)</t>
  </si>
  <si>
    <t>OTVORENI MV</t>
  </si>
  <si>
    <t>VI.</t>
  </si>
  <si>
    <t>01.09.2018 - 01.02.2019</t>
  </si>
  <si>
    <t>02-01-02/2018</t>
  </si>
  <si>
    <t>Stambena ulica OU10-faza 1 - građenje</t>
  </si>
  <si>
    <t>01.05.2018 - 01.04.2019</t>
  </si>
  <si>
    <t>02-01-03/2018</t>
  </si>
  <si>
    <t>01.04.2018 - 01.03.2019</t>
  </si>
  <si>
    <t>02-01-04/2018</t>
  </si>
  <si>
    <t>02-01-05/2018</t>
  </si>
  <si>
    <t>Pristup poslovno-stambenom kompleksu Krnjevo - građenje (zajednička nabava: Grad Rijeka, VIK, Energo, HEP)</t>
  </si>
  <si>
    <t>IX.</t>
  </si>
  <si>
    <t>01.11.2018 - 01.11.2019</t>
  </si>
  <si>
    <t>02-01-06/2018</t>
  </si>
  <si>
    <t>Pristup poslovno-stambenom kompleksu Krnjevo - usluga nadzora i koordinatora II zaštite na radu (zajednička nabava: Grad Rijeka, VIK, Energo, HEP)</t>
  </si>
  <si>
    <t>02-01-07/2018</t>
  </si>
  <si>
    <t>Pristup poslovno-stambenom kompleksu Krnjevo - geodetske usluge (zajednička nabava: Grad Rijeka, VIK, Energo, HEP)</t>
  </si>
  <si>
    <t>02-01-08/2018</t>
  </si>
  <si>
    <t>02-01-09/2018</t>
  </si>
  <si>
    <t>Rekonstrukcija raskrižja u Osječkoj ulici-privoz Plodine - usluge nadzora i koordinatora II zaštite na radu (zajednička nabava: Grad Rijeka, VIK, Energo, HEP)</t>
  </si>
  <si>
    <t>02-01-10/2018</t>
  </si>
  <si>
    <t>01.04.2018 - 01.04.2020</t>
  </si>
  <si>
    <t>02-01-11/2018</t>
  </si>
  <si>
    <t>02-01-12/2018</t>
  </si>
  <si>
    <t>Uređenje javnih površina i izgradnja pripadajuće infrastrukture unutar bivšeg tvorničkog kompleksa Rikard Benčić- geodetske usluge (zajednička nabava: Grad Rijeka, VIK, Energo)</t>
  </si>
  <si>
    <t>02-01-13/2018</t>
  </si>
  <si>
    <t>01.06.2018 - 01.09.2018</t>
  </si>
  <si>
    <t>02-01-14/2018</t>
  </si>
  <si>
    <t>02-01-15/2018</t>
  </si>
  <si>
    <t>Centralna aleja na CGG Drenova- geodetske usluge (zajednička nabava: Grad Rijeka, VIK)</t>
  </si>
  <si>
    <t>02-01-16/2018</t>
  </si>
  <si>
    <t>01.11.2018 - 01.05.2019</t>
  </si>
  <si>
    <t>02-01-17/2018</t>
  </si>
  <si>
    <t>02-01-18/2018</t>
  </si>
  <si>
    <t>02-01-19/2018</t>
  </si>
  <si>
    <t>02-01-20/2018</t>
  </si>
  <si>
    <t>02-01-21/2018</t>
  </si>
  <si>
    <t>02-01-22/2018</t>
  </si>
  <si>
    <t>Ceste OU4 Martinkovac - građenje (zajednička nabava  Grad Rijeka, VIK, Energo)</t>
  </si>
  <si>
    <t>01.03.2018 - 01.08.2018</t>
  </si>
  <si>
    <t>02-01-23/2018</t>
  </si>
  <si>
    <t>Ceste OU4 Martinkovac - usluga nadzora i koordinatora II zaštite na radu (zajednička nabava  Grad Rijeka, VIK, Energo)</t>
  </si>
  <si>
    <t>02-01-24/2018</t>
  </si>
  <si>
    <t>Ceste OU4 Martinkovac - geodetske usluge (zajednička nabava  Grad Rijeka, VIK, Energo)</t>
  </si>
  <si>
    <t>02-01-25/2018</t>
  </si>
  <si>
    <t xml:space="preserve">Izgradnja / rekonstrukcija kolno pristupnog puta na Biviju - građenje
</t>
  </si>
  <si>
    <t>02-01-26/2018</t>
  </si>
  <si>
    <t>01.12.2018 - 01.12.2020</t>
  </si>
  <si>
    <t>02-01-27/2018</t>
  </si>
  <si>
    <t>Priključna infrastruktura za stambeno naselje na Trsatu- usluge nadzora i koordinatora II zaštite na radu (zajednička nabava: Grad Rijeka, VIK, Energo, HEP)</t>
  </si>
  <si>
    <t>02-01-28/2018</t>
  </si>
  <si>
    <t>02-01-29/2018</t>
  </si>
  <si>
    <t>X.</t>
  </si>
  <si>
    <t>01.12.2018 - 01.12.2019</t>
  </si>
  <si>
    <t>02-01-30/2018</t>
  </si>
  <si>
    <t>02-01-31/2018</t>
  </si>
  <si>
    <t>02-01-32/2018</t>
  </si>
  <si>
    <t>02-01-33/2018</t>
  </si>
  <si>
    <t>02-01-34/2018</t>
  </si>
  <si>
    <t>02-01-35/2018</t>
  </si>
  <si>
    <t>01.05.2018 - 01.12.2018</t>
  </si>
  <si>
    <t>02-04-01/2018</t>
  </si>
  <si>
    <t>Tehnička priprema za uređenje trga ispred Građevinske tehničke škole u Ulici Podhumskih žrtava kod kućnog broja 4</t>
  </si>
  <si>
    <t>01.07.2018 - 31.12.2018</t>
  </si>
  <si>
    <t>02-04-02/2018</t>
  </si>
  <si>
    <t>Tehnička priprema za uređenje dječjeg igrališta u Ulici Josipa Mohorića sjeverno od kućnog broja 37</t>
  </si>
  <si>
    <t>V.</t>
  </si>
  <si>
    <t>01.05.2018 - 31.12.2018</t>
  </si>
  <si>
    <t>02-04-03/2018</t>
  </si>
  <si>
    <t>Dohranjivanje plaža šljunkom: plaža za pse (Igralište Brajdica), plaža Ploče, Igralište: istočna plažica, Lungo mare do fitness sprava Preluk</t>
  </si>
  <si>
    <t>I.</t>
  </si>
  <si>
    <t>01.01.2018 - 31.05.2018</t>
  </si>
  <si>
    <t>02-04-04/2018</t>
  </si>
  <si>
    <t>Uređenje sunčališta na plaži Bivio II dio uređenja</t>
  </si>
  <si>
    <t>01.02.2018 - 31.12.2018</t>
  </si>
  <si>
    <t>02-04-05/2018</t>
  </si>
  <si>
    <t>Uređenje sunčališta plaže Park Hotel zapad (ex Plaža 2)</t>
  </si>
  <si>
    <t>01.02.2018 - 31.05.2018</t>
  </si>
  <si>
    <t>02-04-06/2018</t>
  </si>
  <si>
    <t>Uređenje staze uz šljunčanu plažicu istočno na plaži Igralište</t>
  </si>
  <si>
    <t>III.</t>
  </si>
  <si>
    <t>02-04-07/2018</t>
  </si>
  <si>
    <t>Održavanje objekata i uređaja na plažama (građevinsko-obrtnički radovi)</t>
  </si>
  <si>
    <t>02-04-08/2018</t>
  </si>
  <si>
    <t>Građevinsko zanatski radovi na plažama (montaža i demontaža opreme)</t>
  </si>
  <si>
    <t>02-04-09/2018</t>
  </si>
  <si>
    <t>Nabava i postava fitnes sprava</t>
  </si>
  <si>
    <t>02-04-10/2018</t>
  </si>
  <si>
    <t>Bravarski radovi: održavanje ograda, tobogana, penjalica i rukohvata na stubištima</t>
  </si>
  <si>
    <t>02-04-11/2018</t>
  </si>
  <si>
    <t>Održavanje stjenskog pokosa na plaži Glavanovo i Grčevo</t>
  </si>
  <si>
    <t>02-04-12/2018</t>
  </si>
  <si>
    <t>Održavanje hortikulture i uklanjanje otpada na pomorskom dobru od Pećina do Preluka</t>
  </si>
  <si>
    <t>02-04-13/2018</t>
  </si>
  <si>
    <t>Nabava novih klupa i dječjih sprava</t>
  </si>
  <si>
    <t>02-04-14/2018</t>
  </si>
  <si>
    <t>Uređenje i opremanje lokacije - zelene površine za kućne ljubimce</t>
  </si>
  <si>
    <t>01.04.2018 - 31.12.2018</t>
  </si>
  <si>
    <t>02-04-15/2018</t>
  </si>
  <si>
    <t>Nabavka zastava potrebnih za kićenje grada povodom državnih praznika i blagdana</t>
  </si>
  <si>
    <t>02-04-16/2018</t>
  </si>
  <si>
    <t>Nabava i postava eksponata edukativnog sadržaja u parkovima</t>
  </si>
  <si>
    <t>Tehnička priprema za uređenje postojećeg parka jugoistočno od kućnog broja 6 u Ulici Uspon Irene Tomee</t>
  </si>
  <si>
    <t>01.01.2018 - 31.12.2018</t>
  </si>
  <si>
    <t>02-04-18/2018</t>
  </si>
  <si>
    <t>Tehnička priprema za uređenje dječjeg igrališta i okoliša u Ulici Hahlić od kućnog broja 17 do 27</t>
  </si>
  <si>
    <t>01.06.2018 - 31.12.2018</t>
  </si>
  <si>
    <t>02-04-19/2018</t>
  </si>
  <si>
    <t>Nastavak tehničke pripreme za uređenje outdoor fitnes parka i parka za pse u Ulici Ivana Luppisa istočno od kućnog broja 15</t>
  </si>
  <si>
    <t>02-04-20/2018</t>
  </si>
  <si>
    <t>Uređenje groblja za pse na Kozali</t>
  </si>
  <si>
    <t>02-04-21/2018</t>
  </si>
  <si>
    <t>Geodetske usluge za upis cesta u zemljišne knjige</t>
  </si>
  <si>
    <t>02-04-22/2018</t>
  </si>
  <si>
    <t>Geodetske usluge u 2019. godini</t>
  </si>
  <si>
    <t>XI.</t>
  </si>
  <si>
    <t>01.01.2019 - 31.12.2019</t>
  </si>
  <si>
    <t>02-04-23/2018</t>
  </si>
  <si>
    <t>Uređenje igrališta Blažićevo Pehlin - nastavak uređenja</t>
  </si>
  <si>
    <t>02-04-24/2018</t>
  </si>
  <si>
    <t>Izrada projekta sanacije zida u Ulici Šetalište Ivana Gorana Kovačića sjeverno od kućnog broja 21a</t>
  </si>
  <si>
    <t>02-04-25/2018</t>
  </si>
  <si>
    <t>Tehnička priprema za uređenje trga ispred Robne kuće Vežica u Ulici Franje Belulovića kod kućnog broja 5</t>
  </si>
  <si>
    <t>01.09.2018 - 31.12.2018</t>
  </si>
  <si>
    <t>02-04-26/2018</t>
  </si>
  <si>
    <t>02-04-27/2018</t>
  </si>
  <si>
    <t>02-04-28/2018</t>
  </si>
  <si>
    <t>Dekoracije za manifestacije (Međunarodni karneval, Vela Gospa, Dani Sv. Vida, Dan državnosti, brod Uragan, Riječko kulturno ljeto)</t>
  </si>
  <si>
    <t>02-04-29/2018</t>
  </si>
  <si>
    <t>Tehnička priprema za uređenje rekreativne zone kod postojećeg dječjeg igrališta u Dražičkoj ulici sjeverozapadno od kućnog broja 36</t>
  </si>
  <si>
    <t>02-04-30/2018</t>
  </si>
  <si>
    <t>Uređenje spomenika Delta</t>
  </si>
  <si>
    <t>02-04-31/2018</t>
  </si>
  <si>
    <t>Uređenje ulice Milke Trnine</t>
  </si>
  <si>
    <t>02-04-32/2018</t>
  </si>
  <si>
    <t>Uređenje okoliša Klobučarićev trg</t>
  </si>
  <si>
    <t>02-04-33/2018</t>
  </si>
  <si>
    <t>Idejno rješenje uređenja Parka Mlaka</t>
  </si>
  <si>
    <t>03-00-01/2018</t>
  </si>
  <si>
    <t>Intelektualne usluge SULPiTER - Izrada Akcijskog logističkog plana (SULP-a)</t>
  </si>
  <si>
    <t>03-00-02/2018</t>
  </si>
  <si>
    <t>Usluge izrade poslovnih planova za korisnike 9. i 10. generacije Start Up inkubatora Rijeka</t>
  </si>
  <si>
    <t>05-00-01/2018</t>
  </si>
  <si>
    <t>05-00-02/2018</t>
  </si>
  <si>
    <t>Usluga predavanja na tečaju za trudnice</t>
  </si>
  <si>
    <t>06-01-01/2018</t>
  </si>
  <si>
    <t>Usluga izrade projekta sanacije gledališta u Hrvatskom kulturnom domu na Sušaku</t>
  </si>
  <si>
    <t>01.01.2018 - 28.02.2018</t>
  </si>
  <si>
    <t>06-01-02/2018</t>
  </si>
  <si>
    <t>Radovi na sanaciji gledališta u Hrvatskom kulturnom domu na Sušaku</t>
  </si>
  <si>
    <t>01.06.2018 - 31.08.2018</t>
  </si>
  <si>
    <t>06-01-03/2018</t>
  </si>
  <si>
    <t>Radovi na obnovi sustava za hlađenje u Hrvatskom kulturnom domu na Sušaku</t>
  </si>
  <si>
    <t>01.04.2018 - 30.06.2018</t>
  </si>
  <si>
    <t>06-02-01/2018</t>
  </si>
  <si>
    <t>Radovi na zamjeni dijela stolarije na zgradi HNK Ivana pl. Zajca u Rijeci</t>
  </si>
  <si>
    <t>06-02-02/2018</t>
  </si>
  <si>
    <t>Usluga upravljanja projektom gradnje (ex blok Rikard Benčić)</t>
  </si>
  <si>
    <t>OTVORENI VV</t>
  </si>
  <si>
    <t>06-02-03/2018</t>
  </si>
  <si>
    <t>Usluga stručnog nadzora nad izvođenjem radova T i Ciglene zgrade</t>
  </si>
  <si>
    <t>02.04.2018 - 31.12.2019</t>
  </si>
  <si>
    <t>06-02-04/2018</t>
  </si>
  <si>
    <t>Radovi na rekonstrukciji - T i Cigleni objekt</t>
  </si>
  <si>
    <t>01.05.2018 - 31.12.2019</t>
  </si>
  <si>
    <t>06-02-05/2018</t>
  </si>
  <si>
    <t>Nadzor nad izvođenjem radova statičke sanacije i konzervacije zapadnog zida stambenog dijela Trsatskog Kaštela</t>
  </si>
  <si>
    <t>01.02.2018 - 01.08.2018</t>
  </si>
  <si>
    <t>06-02-06/2018</t>
  </si>
  <si>
    <t>Izrada konzervatorske podloge za plan Starog grada</t>
  </si>
  <si>
    <t>06-02-07/2018</t>
  </si>
  <si>
    <t>Izvedba skele za restauratorske radove na stropu gledališta HNK</t>
  </si>
  <si>
    <t>01.07.2018 - 01.09.2018</t>
  </si>
  <si>
    <t>06-02-08/2018</t>
  </si>
  <si>
    <t>Usluga tiskanja knjige "Trg pul Vele crikve u Rijeci-srednji vijek"</t>
  </si>
  <si>
    <t>01.04.2018 - 01.06.2018</t>
  </si>
  <si>
    <t>06-02-09/2018</t>
  </si>
  <si>
    <t>Sanacija srednjovjekovnog zida na Klobučarićevom trgu u Rijeci</t>
  </si>
  <si>
    <t>PREG BEZ PRET OBJ MV</t>
  </si>
  <si>
    <t>01.04.2018 - 30.07.2018</t>
  </si>
  <si>
    <t>06-02-10/2018</t>
  </si>
  <si>
    <t>Usluga revizije projekta ukupnog integriranog programa Turistička valorizacija reprezentativnih spomenika riječke industrijske baštine</t>
  </si>
  <si>
    <t>15.03.2018 - 31.12.2021</t>
  </si>
  <si>
    <t>06-02-11/2018</t>
  </si>
  <si>
    <t>Radovi na rekonstrukciji m/b Galeb</t>
  </si>
  <si>
    <t>01.07.2018 - 31.12.2019</t>
  </si>
  <si>
    <t>06-02-12/2018</t>
  </si>
  <si>
    <t>Nabava opreme stalnog muzejskog postava na m/b Galeb i Palači Šećerane</t>
  </si>
  <si>
    <t>01.09.2018 - 30.06.2019</t>
  </si>
  <si>
    <t>06-02-13/2018</t>
  </si>
  <si>
    <t>Nabava video city light uređaja- 2 uređaja za m/b Galeb i Palaču Šećerane</t>
  </si>
  <si>
    <t>06-02-14/2018</t>
  </si>
  <si>
    <t>Izrada krajobraznog projekta obnove, uređenja i održavanja grobljanskih parkova groblja Kozala i Trsat</t>
  </si>
  <si>
    <t>06-02-15/2018</t>
  </si>
  <si>
    <t>Izrada projektne dokumentacije obnove i sanacije pročelja H objekta</t>
  </si>
  <si>
    <t>15.03.2018 - 15.05.2018</t>
  </si>
  <si>
    <t>06-02-16/2018</t>
  </si>
  <si>
    <t>Izvođenje radova sanacije pročelja H objekta</t>
  </si>
  <si>
    <t>06-02-17/2018</t>
  </si>
  <si>
    <t>Izrada elaborata za potrebe provedbe Arhitektonsko - urbanističkog natječaja za idejno rješenje uređenja i programsko korištenje prostora Kaštela Trsat</t>
  </si>
  <si>
    <t>06-02-18/2018</t>
  </si>
  <si>
    <t>Izvođenje radova sanacije terase ispred Mira Junaka</t>
  </si>
  <si>
    <t>06-02-19/2018</t>
  </si>
  <si>
    <t>Usluge savjetovanja u pripremi tehničke dokumentacije za obnovu m/b Galeb i provedbi postupka javne nabave</t>
  </si>
  <si>
    <t>01.02.2018 - 30.06.2018</t>
  </si>
  <si>
    <t>08-00-01/2018</t>
  </si>
  <si>
    <t>08-00-02/2018</t>
  </si>
  <si>
    <t>Usluga osiguranja informatičke opreme</t>
  </si>
  <si>
    <t>08-00-03/2018</t>
  </si>
  <si>
    <t>Usluge osiguranja službenika i namještenika Grada Rijeke i djelatnika proračunskih korisnika Grada Rijeke od posljedica nesretnog slučaja</t>
  </si>
  <si>
    <t>08-00-04/2018</t>
  </si>
  <si>
    <t>Osiguranje od odgovornosti za manifestacije i priredbe u organizaciji Grada Rijeke</t>
  </si>
  <si>
    <t>09-00-01/2018</t>
  </si>
  <si>
    <t>Opskrba prirodnim plinom</t>
  </si>
  <si>
    <t>09-00-02/2018</t>
  </si>
  <si>
    <t>Ispitivanja instalacija, uređaja i opreme</t>
  </si>
  <si>
    <t>09-00-03/2018</t>
  </si>
  <si>
    <t>Održavanje i servisiranje vatrogasnih aparata</t>
  </si>
  <si>
    <t>09-00-04/2018</t>
  </si>
  <si>
    <t>Održavanje i servisiranje vatrodojavnih sustava</t>
  </si>
  <si>
    <t>09-00-05/2018</t>
  </si>
  <si>
    <t>Usluga izrade biltena za potrebe MO Grada Rijeke</t>
  </si>
  <si>
    <t>09-00-06/2018</t>
  </si>
  <si>
    <t>Nabava odora i osobnih zaštitnih sredstava</t>
  </si>
  <si>
    <t>09-00-07/2018</t>
  </si>
  <si>
    <t>Nabava fotografske opreme</t>
  </si>
  <si>
    <t>09-00-08/2018</t>
  </si>
  <si>
    <t>Izrada projekta audio sustava Gradske vijećnice</t>
  </si>
  <si>
    <t>09-00-09/2018</t>
  </si>
  <si>
    <t>Nabava i ugradnja klima uređaja</t>
  </si>
  <si>
    <t>09-00-10/2018</t>
  </si>
  <si>
    <t>Održavanje i servisiranje klima uređaja</t>
  </si>
  <si>
    <t>09-00-11/2018</t>
  </si>
  <si>
    <t>09-00-12/2018</t>
  </si>
  <si>
    <t>Nabava telefonskih aparata</t>
  </si>
  <si>
    <t>09-00-13/2018</t>
  </si>
  <si>
    <t>Nabava uredskog materijala</t>
  </si>
  <si>
    <t>09-00-14/2018</t>
  </si>
  <si>
    <t>Najam fotokopirnih aparata</t>
  </si>
  <si>
    <t>10-00-01/2018</t>
  </si>
  <si>
    <t>Knjigovodstvene usluge (za potrebe vijeća i predstavnika nacionalnih manjina za grad Rijeku)</t>
  </si>
  <si>
    <t>10-00-02/2018</t>
  </si>
  <si>
    <t>Usluge najma opreme za rasvjetu i ozvučenje prigodom održavanja javnih manifestacija</t>
  </si>
  <si>
    <t>20.01.2018 - 01.01.2019</t>
  </si>
  <si>
    <t>10-00-03/2018</t>
  </si>
  <si>
    <t>Najam kemijskih WC-a (za javne manifestacije u organizaciji Grada Rijeke)</t>
  </si>
  <si>
    <t>10-00-04/2018</t>
  </si>
  <si>
    <t>Urednički poslovi na portalu-usluge promidžbe</t>
  </si>
  <si>
    <t>10-00-05/2017</t>
  </si>
  <si>
    <t>Cvjetne dekoracije (dekoracija prostora i buketi za potrebe protokola, vijenci i sl.)</t>
  </si>
  <si>
    <t>10-00-06/2018</t>
  </si>
  <si>
    <t>Pića (za potrebe protokola i javnih manifestacija)</t>
  </si>
  <si>
    <t>10-00-07/2018</t>
  </si>
  <si>
    <t>Razni prehrambeni proizvodi (za potrebe protokola i javnih manifestacija)</t>
  </si>
  <si>
    <t>10-00-08/2018</t>
  </si>
  <si>
    <t>Restoranske usluge zatvorenog tipa (za potrebe protokola)</t>
  </si>
  <si>
    <t>10-00-09/2018</t>
  </si>
  <si>
    <t>Hotelske usluge (za potrebe protokola)</t>
  </si>
  <si>
    <t>15.01.2018 - 01.01.2019</t>
  </si>
  <si>
    <t>10-00-10/2018</t>
  </si>
  <si>
    <t>Restoranske usluge otvorenog tipa (za potrebe protokola)</t>
  </si>
  <si>
    <t>10-00-11/2018</t>
  </si>
  <si>
    <t>Usluge cateringa (za potrebe protokola)</t>
  </si>
  <si>
    <t>10-00-12/2018</t>
  </si>
  <si>
    <t>Priprema obroka (Veliki petak, Gastrofešta i sl.)</t>
  </si>
  <si>
    <t>10-00-13/2018</t>
  </si>
  <si>
    <t>Usluge najma aluminijskih krovnih konstrukcija prigodom održavanja javnih manifestacija</t>
  </si>
  <si>
    <t>01.02.2018 - 01.01.2019</t>
  </si>
  <si>
    <t>10-00-14/2018</t>
  </si>
  <si>
    <t>Usluge praćenja, prikupljanja, selekcije i analize medijskih objava</t>
  </si>
  <si>
    <t>XII.</t>
  </si>
  <si>
    <t>10-00-15/2018</t>
  </si>
  <si>
    <t>Usluga organizacije festivala Melodije Istre i Kvarnera 2018.</t>
  </si>
  <si>
    <t>01.06.2018 - 30.06.2018</t>
  </si>
  <si>
    <t>10-00-16/2018</t>
  </si>
  <si>
    <t>Usluge fotokopiranja i uvezivanja materijala</t>
  </si>
  <si>
    <t>10-00-17/2018</t>
  </si>
  <si>
    <t>Usluge prijevoza putnika</t>
  </si>
  <si>
    <t>10-00-18/2018</t>
  </si>
  <si>
    <t>Usluge poduka klizanja</t>
  </si>
  <si>
    <t>01.11.2018 - 31.12.2018</t>
  </si>
  <si>
    <t>10-00-19/2018</t>
  </si>
  <si>
    <t>Najam audiovizualne opreme za novogodišnji koncert</t>
  </si>
  <si>
    <t>31.12.2018 - 01.01.2019</t>
  </si>
  <si>
    <t>10-00-20/2018</t>
  </si>
  <si>
    <t>Karnevalska prehrana</t>
  </si>
  <si>
    <t>10.02.2018 - 11.02.2018</t>
  </si>
  <si>
    <t>11-00-01/2018</t>
  </si>
  <si>
    <t>Usluga nadzora i održavanja centralnog informacijsko-komunikacijskog sustava Rijeka City Card</t>
  </si>
  <si>
    <t>11-00-02/2018</t>
  </si>
  <si>
    <t>Usluga održavanja winGPS licenci i sustava s proširenim održavanjem</t>
  </si>
  <si>
    <t>11-00-03/2018</t>
  </si>
  <si>
    <t>Održavanje PandoPad uređaja i programske podrške</t>
  </si>
  <si>
    <t>11-00-04/2018</t>
  </si>
  <si>
    <t>Usluga održavanja Multimedijalnog portala</t>
  </si>
  <si>
    <t>11-00-05/2018</t>
  </si>
  <si>
    <t>Usluga održavanja sustava "PisScan, NetSign, SMS servis i interaktivni obrasci"</t>
  </si>
  <si>
    <t>11-00-06/2018</t>
  </si>
  <si>
    <t>Usluga održavanja softvera za prometno i komunalno redarstvo</t>
  </si>
  <si>
    <t>11-00-07/2018</t>
  </si>
  <si>
    <t>Održavanje sustava "Kontakt centar"</t>
  </si>
  <si>
    <t>11-00-08/2018</t>
  </si>
  <si>
    <t>Održavanje VMware hipervizora i Virtual Center sustava za centralno upravljanje za 2018.</t>
  </si>
  <si>
    <t>11-00-09/2018</t>
  </si>
  <si>
    <t>Održavanje Cisco IOS-a za 2018.</t>
  </si>
  <si>
    <t>11-00-10/2018</t>
  </si>
  <si>
    <t>Održavanje MS System Center i Patch za 2018.</t>
  </si>
  <si>
    <t>11-00-11/2018</t>
  </si>
  <si>
    <t>Održavanje aktivne Cisco opreme i pasivne opreme za 2018.</t>
  </si>
  <si>
    <t>11-00-12/2018</t>
  </si>
  <si>
    <t>Održavanje uređaja za besprekidno napajanje električnom energijom za 2018.</t>
  </si>
  <si>
    <t>11-00-13/2018</t>
  </si>
  <si>
    <t>Nabava datacentra putem operativnog leasinga</t>
  </si>
  <si>
    <t>01.01.2019 - 01.01.2024</t>
  </si>
  <si>
    <t>11-00-14/2018</t>
  </si>
  <si>
    <t>Pretplata za softver RedHat (produljenje 3 godine)</t>
  </si>
  <si>
    <t>01.04.2018 - 01.04.2021</t>
  </si>
  <si>
    <t>11-00-15/2018</t>
  </si>
  <si>
    <t>Usluga obnove licenci Cisco Smartnet-a</t>
  </si>
  <si>
    <t>16.07.2018 - 15.07.2019</t>
  </si>
  <si>
    <t>11-00-16/2018</t>
  </si>
  <si>
    <t>Nabava komunikacijske opreme</t>
  </si>
  <si>
    <t>11-00-17/2018</t>
  </si>
  <si>
    <t>Pretplata za softver KEMP, Fortigate i Fortianalyzer</t>
  </si>
  <si>
    <t>01.09.2018 - 01.09.2019</t>
  </si>
  <si>
    <t>11-00-18/2018</t>
  </si>
  <si>
    <t>Nabava, montaža i programiranje  komunikacijske opreme za potrebe Projekta besplatnog bežičnog Interneta Grada Rijeke - Proširenje područja pokrivenosti</t>
  </si>
  <si>
    <t>01.05.2018 - 01.08.2018</t>
  </si>
  <si>
    <t>11-00-19/2018</t>
  </si>
  <si>
    <t>Izgradnja - vlastiti projekti (svjetlovodna infrastruktura) - objekti MO (uključivanje u EKM Grada Rijeke)</t>
  </si>
  <si>
    <t>11-00-20/2018</t>
  </si>
  <si>
    <t>Širokopojasna gradska mreža - Izgradnja svjetlovodnih prstenova (Suradnja Sporazum Grad Rijeka-CARNet-Ministarstvo uprave) - provodi  CARNet</t>
  </si>
  <si>
    <t>11-00-21/2018</t>
  </si>
  <si>
    <t>Informatička edukacija građana</t>
  </si>
  <si>
    <t>11-00-22/2018</t>
  </si>
  <si>
    <t>Nabava računalne opreme za potrebe ITU PT</t>
  </si>
  <si>
    <t>17-00-01/2018</t>
  </si>
  <si>
    <t>Izvođenje radova dobave i montaže zaštitne skele  na poslovnoj građevini Vodovodna 7 (ex Rade Končar)</t>
  </si>
  <si>
    <t>17-00-02/2018</t>
  </si>
  <si>
    <t xml:space="preserve">Usluge izrade tehničke dokumentacije - rješenja uređenja mjernog mjesta prema tipizaciji HEP-a za 2018. godinu 
</t>
  </si>
  <si>
    <t>31.01.2018 - 31.12.2018</t>
  </si>
  <si>
    <t>17-00-03/2018</t>
  </si>
  <si>
    <t>Izvođenje radova na uklanjanju opasnih dijelova građevina na adresi Vodovodna 7 - ex. Kompleks Rade Končar</t>
  </si>
  <si>
    <t>17-00-04/2018</t>
  </si>
  <si>
    <t xml:space="preserve">Izrada projektne dokumentacije za uređenje okoliša u PPO Galeb, Kvaternikova 60
</t>
  </si>
  <si>
    <t>15.02.2018 - 31.12.2018</t>
  </si>
  <si>
    <t>17-00-05/2018</t>
  </si>
  <si>
    <t>17-00-06/2018</t>
  </si>
  <si>
    <t xml:space="preserve">Izvođenje radova sanacije balkona zgrade HNK I. pl. Zajca
</t>
  </si>
  <si>
    <t>01.02.2018 - 30.05.2018</t>
  </si>
  <si>
    <t>17-00-07/2018</t>
  </si>
  <si>
    <t xml:space="preserve">Usluga izrade tehničke dokumentacije uređenja elektroinstalacije zajedničkih dijelova zgrade Blaža Polića 2
</t>
  </si>
  <si>
    <t>01.03.2018 - 30.04.2018</t>
  </si>
  <si>
    <t>17-00-08/2018</t>
  </si>
  <si>
    <t>01.01.2018 - 30.04.2018</t>
  </si>
  <si>
    <t>17-00-09/2018</t>
  </si>
  <si>
    <t>08.02.2018 - 08.04.2018</t>
  </si>
  <si>
    <t>17-00-10/2018</t>
  </si>
  <si>
    <t xml:space="preserve">Stručni nadzor nad izvođenjem radova i kordinator II za energetsku obnovu OŠ Podmurvice, Podmurvice 6, Rijeka
</t>
  </si>
  <si>
    <t>15.02.2018 - 15.07.2018</t>
  </si>
  <si>
    <t>17-00-11/2018</t>
  </si>
  <si>
    <t xml:space="preserve">Stručni nadzor nad izvođenjem radova i kordinator II za energetsku obnovu PPO  Podmurvice, Cavtatska 4, Rijeka 
</t>
  </si>
  <si>
    <t>15.03.2018 - 15.07.2018</t>
  </si>
  <si>
    <t>17-00-12/2018</t>
  </si>
  <si>
    <t xml:space="preserve">Stručni nadzor nad izvođenjem radova i kordinator II za energetsku obnovu OŠ Gelsi, Vukovarska 27, Rijeka
</t>
  </si>
  <si>
    <t>17-00-13/2018</t>
  </si>
  <si>
    <t xml:space="preserve">Stručni nadzor nad izvođenjem radova i kordinator II za energetsku obnovu PPO Kvarner, Kalvarija 1/1, Rijeka
</t>
  </si>
  <si>
    <t>01.02.2018 - 15.06.2018</t>
  </si>
  <si>
    <t>17-00-14/2018</t>
  </si>
  <si>
    <t xml:space="preserve">Stručni nadzor nad izvođenjem radova i kordinator II za energetsku obnovu PPO  Veseljko, J.Polić Kamova 58, Rijeka 
</t>
  </si>
  <si>
    <t>17-00-15/2018</t>
  </si>
  <si>
    <t xml:space="preserve">Stručni nadzor nad izvođenjem radova i kordinator II za energetsku obnovu OŠ Škurinje, Mihačeva draga 13, Rijeka 
</t>
  </si>
  <si>
    <t>01.02.2018 - 15.07.2018</t>
  </si>
  <si>
    <t>17-00-16/2018</t>
  </si>
  <si>
    <t xml:space="preserve">Sanacija dimnjaka na objektima u vlasništvu Grada Rijeke 
</t>
  </si>
  <si>
    <t>17-00-17/2018</t>
  </si>
  <si>
    <t>Energetsko certificiranje složenih tehničkih sustava</t>
  </si>
  <si>
    <t>01.02.2018 - 01.05.2018</t>
  </si>
  <si>
    <t>17-00-18/2018</t>
  </si>
  <si>
    <t xml:space="preserve">Usluge energetskog certificiranja stambenih i poslovnih prostora za 2019. godinu </t>
  </si>
  <si>
    <t>17-00-19/2018</t>
  </si>
  <si>
    <t xml:space="preserve">Usluga održavanja sustava daljinskog očitanja potrošnje energenata i vode za zgrade u vlasništvu Grada Rijeke 
</t>
  </si>
  <si>
    <t>17-00-20/2018</t>
  </si>
  <si>
    <t xml:space="preserve">Izrada elaborata prometne vrijednosti stambenih i poslovnih prostora te revizija istih 
</t>
  </si>
  <si>
    <t>17-00-21/2018</t>
  </si>
  <si>
    <t xml:space="preserve">Obavljanje geodetskih usluga gruntovno - katastarske identifikacije objekata javne, poslovne i/ili stambene namjene
</t>
  </si>
  <si>
    <t>17-00-22/2018</t>
  </si>
  <si>
    <t xml:space="preserve">Usluga izrade dokumentacije potrebne za ozakonjenje nezakonito izgrađenih zgrada javne, poslovne i stambene namjene
</t>
  </si>
  <si>
    <t>17-00-23/2018</t>
  </si>
  <si>
    <t>Usluga izrade geodetskog elaborata za evidentiranje građevine i evidentiranja stvarnog položaja pojedinačnih već evidentiranih katastarskih čestica</t>
  </si>
  <si>
    <t>17-00-24/2018</t>
  </si>
  <si>
    <t xml:space="preserve">Usluge upravljanja nekretninama (stambenim, stambeno-poslovnim i poslovnim zgradama) kojima gospodari Grad Rijeka na području grada Rijeke za razdoblje od 2 godine
</t>
  </si>
  <si>
    <t>Okvirni sporazum</t>
  </si>
  <si>
    <t>01.01.2019 - 31.12.2020</t>
  </si>
  <si>
    <t>17-00-25/2018</t>
  </si>
  <si>
    <t>Izvođenje građevinsko - obrtničkih i instalaterskih radova na objektima u vlasništvu Grada Rijeke</t>
  </si>
  <si>
    <t>01.03.2018 - 01.03.2019</t>
  </si>
  <si>
    <t>17-00-26/2018</t>
  </si>
  <si>
    <t>Izvođenje radova sanacije vlaženja - poslovni prostor Hahlić 19a</t>
  </si>
  <si>
    <t>15.02.2018 - 15.03.2018</t>
  </si>
  <si>
    <t>17-00-27/2018</t>
  </si>
  <si>
    <t xml:space="preserve">Odštopavanje kanalizacije u objektima u vlasništvu Grada Rijeke
</t>
  </si>
  <si>
    <t>01.02.2018 - 01.02.2019</t>
  </si>
  <si>
    <t>17-00-28/2018</t>
  </si>
  <si>
    <t>Izrada etažnog elaborata kompleksa Milutina Barača 66</t>
  </si>
  <si>
    <t>15.02.2018 - 31.03.2018</t>
  </si>
  <si>
    <t>Evidencijski broj nabave</t>
  </si>
  <si>
    <t>CPV oznaka  i naziv</t>
  </si>
  <si>
    <t>Procijenjena vrijednost 
nabave</t>
  </si>
  <si>
    <t>Planirana 
vrijednost 
nabave</t>
  </si>
  <si>
    <t xml:space="preserve">Vrsta postupka  nabave </t>
  </si>
  <si>
    <t xml:space="preserve">Planirani početak postupka           </t>
  </si>
  <si>
    <t>Predmet podijeljen na grupe?</t>
  </si>
  <si>
    <t xml:space="preserve">Ugovor / okvirni sporazum </t>
  </si>
  <si>
    <t xml:space="preserve">Planirano trajanje ugovora / okvirnog sporazuma </t>
  </si>
  <si>
    <t>Odjel za razvoj, urbanizam, ekologiju i gospodarenje zemljištem</t>
  </si>
  <si>
    <t>NE</t>
  </si>
  <si>
    <t>DA</t>
  </si>
  <si>
    <t>Odjel za komunalni sustav</t>
  </si>
  <si>
    <t>Direkcija plana, razvoja i gradnje</t>
  </si>
  <si>
    <t>Direkcija zajedničke komunalne djelatnosti</t>
  </si>
  <si>
    <t>Odjel za poduzetništvo</t>
  </si>
  <si>
    <t>Odjel za zdravstvo i socijalnu skrb</t>
  </si>
  <si>
    <t>Odjel za kulturu</t>
  </si>
  <si>
    <t>Direkcija programa</t>
  </si>
  <si>
    <t>Direkcija za zaštitu i očuvanje kulturnih dobara</t>
  </si>
  <si>
    <t>Direkcija za zaštitu i očuvanje kulturnih dobara:</t>
  </si>
  <si>
    <t>Odjel za kulturu:</t>
  </si>
  <si>
    <t>Odjel za razvoj, urbanizam, ekologiju i gospodarenje zemljištem:</t>
  </si>
  <si>
    <t>Direkcija plana, razvoja i gradnje:</t>
  </si>
  <si>
    <t>Direkcija zajedničke komunalne djelatnosti:</t>
  </si>
  <si>
    <t>Odjel za komunalni sustav:</t>
  </si>
  <si>
    <t>Odjel za poduzetništvo:</t>
  </si>
  <si>
    <t>Odjel za zdravstvo i socijalnu skrb:</t>
  </si>
  <si>
    <t>Direkcija programa:</t>
  </si>
  <si>
    <t>Odjel za financije</t>
  </si>
  <si>
    <t>Odjel za financije:</t>
  </si>
  <si>
    <t>Odjel za gradsku samoupravu i upravu</t>
  </si>
  <si>
    <t>Odjel za gradsku samoupravu i upravu:</t>
  </si>
  <si>
    <t>Ured Grada</t>
  </si>
  <si>
    <t>Ured Grada:</t>
  </si>
  <si>
    <t>Zavod za informatičku djelatnost</t>
  </si>
  <si>
    <t>Zavod za informatičku djelatnost:</t>
  </si>
  <si>
    <t>Odjel za gospodarenje imovinom</t>
  </si>
  <si>
    <t>Sveukupno:</t>
  </si>
  <si>
    <t>Grupa II. Priprema poziva</t>
  </si>
  <si>
    <t>Grupa III. Usluga ocjene kvalitete projektnih prijedloga - stručnjak za razvoj poduzetništva iz područja ekonomije</t>
  </si>
  <si>
    <t>Grupa IV. Usluga ocjene kvalitete projektnih prijedloga - stručnjak  iz područja građevine</t>
  </si>
  <si>
    <t>Grupa V. Usluga ocjene kvalitete projektnih prijedloga - stručnjak  za razvoj poduzetništva iz područja prava</t>
  </si>
  <si>
    <t>Usluge vanjskih stručnjaka za specifični cilj 3a2 OPKK za ITU mehanizam</t>
  </si>
  <si>
    <t>Grupa III. Usluga ocjene kvalitete projektnog prijedloga - stručnjak iz područja prometa</t>
  </si>
  <si>
    <t>Grupa IV. Usluga ocjene kvalitete projektnog prijedloga - stručnjak iz područja ekonomije</t>
  </si>
  <si>
    <t>Grupa V. Usluga ocjene kvalitete projektnog prijedloga - stručnjak iz područja prava</t>
  </si>
  <si>
    <t>Usluge vanjskih stručnjaka za specifični cilj 7ii2 OPKK za ITU mehanizam</t>
  </si>
  <si>
    <t>Grupa I. Procjena elemenata državnih potpora</t>
  </si>
  <si>
    <t>Grupa III. Usluga ocjene kvalitete projektnog prijedloga - stručnjak iz područja energetike</t>
  </si>
  <si>
    <t>Grupa V. Usluga ocjene kvalitete projektnog prijedloga - stručnjak iz područja strojarstva</t>
  </si>
  <si>
    <t>Usluge vanjskih stručnjaka za specifični cilj 4c3 OPKK za ITU mehanizam</t>
  </si>
  <si>
    <t>Grupa III. Usluga ocjene kvalitete projektnih prijedloga - stručnjak za kulturnu baštinu i/ili turizam</t>
  </si>
  <si>
    <t>Grupa IV. Usluga ocjene kvalitete projektnih prijedloga - stručnjak iz područja ekonomije</t>
  </si>
  <si>
    <t>Grupa V. Usluga ocjene kvalitete projektnih prijedloga - stručnjak  iz područja arhitekture</t>
  </si>
  <si>
    <t>Usluge vanjskih stručnjaka za specifični cilj 6c1 OPKK za ITU mehanizam</t>
  </si>
  <si>
    <t>Grupa III. Usluga ocjene kvalitete projektnih prijedloga - stručnjak iz područja arhitekture ili građenja</t>
  </si>
  <si>
    <t>Grupa V. Usluga ocjene kvalitete projektnih prijedloga - stručnjak iz područja urbanog planiranja</t>
  </si>
  <si>
    <t>Usluge vanjskih stručnjaka za specifični cilj 6e2 OPKK za ITU mehanizam</t>
  </si>
  <si>
    <t>Direkcija za provedbu integriranih teritorijalnih ulaganja (ITU)</t>
  </si>
  <si>
    <t>Direkcija za provedbu integriranih teritorijalnih ulaganja (ITU):</t>
  </si>
  <si>
    <t>Grupa I - Usluge tiskanja materijala</t>
  </si>
  <si>
    <t>Grupa II - Usluga tiskanja oznaka vidljivosti za ITU PT</t>
  </si>
  <si>
    <t>Usluge tiskanja</t>
  </si>
  <si>
    <t>15.10.2018 - 28.02.2019</t>
  </si>
  <si>
    <t>01.04.2018 - 31.12.2019</t>
  </si>
  <si>
    <t>Usluge osiguranja imovine Grada Rijeke i imovine Rijeka sporta d.o.o.</t>
  </si>
  <si>
    <t>Grupa I - Osiguranje imovine Grada Rijeke</t>
  </si>
  <si>
    <t>Grupa II - Osiguranje imovine Rijeka sporta d.o.o.</t>
  </si>
  <si>
    <t>Grupa I - Nabava uredskog namještaja za potrebe Grada Rijeke</t>
  </si>
  <si>
    <t>Grupa II - Nabava uredskog namještaja za potrebe ITU PT</t>
  </si>
  <si>
    <t>Nabava uredskog namještaja</t>
  </si>
  <si>
    <t>Privremeni priključci za potrebe održavanja raznih manifestacija (montaža, demontaža, dežurstvo)</t>
  </si>
  <si>
    <t>03-00-03/2018</t>
  </si>
  <si>
    <t>Usluge vanjske revizije EU projekta Rekonstrukcija i prenamjena postojeće Hale 14 u Tehnološko edukacijski poduzetnički inkubator "Proizvodni park Torpedo"</t>
  </si>
  <si>
    <t>VIII.</t>
  </si>
  <si>
    <t>01.09.2018 - 01.05.2019</t>
  </si>
  <si>
    <t>17-00-29/2018</t>
  </si>
  <si>
    <t>Rekonstrukcija i prenamjena postojeće Hale 14 u Tehnološko edukacijski poduzetnički inkubator "Proizvodni park Torpedo"</t>
  </si>
  <si>
    <t>17-00-30/2018</t>
  </si>
  <si>
    <t>Usluga stručnog nadzora te usluge koordinatora II zaštite na radu - Rekonstrukcija i prenamjena postojeće Hale 14 u Tehnološko - edukacijski poduzetnički inkubator "Proizvodni park Torpedo"</t>
  </si>
  <si>
    <t>01.03.2018 - 01.11.2018</t>
  </si>
  <si>
    <t>11-00-23/2018</t>
  </si>
  <si>
    <t>Održavanje licenci za AutoCAD - stalne mrežne licence</t>
  </si>
  <si>
    <t>01.04.2018 - 01.04.2019</t>
  </si>
  <si>
    <t>63516000-9
Usluge organizacije putovanja</t>
  </si>
  <si>
    <t>79419000-4
Usluge savjetovanja na području ocjenjivanja</t>
  </si>
  <si>
    <t>45233120-6
Radovi na izgradnji ceste</t>
  </si>
  <si>
    <t>71355000-1
Geodetske usluge</t>
  </si>
  <si>
    <t>71521000-6
Usluge nadzora gradilišta</t>
  </si>
  <si>
    <t>45220000-5
Radovi na niskogradnji i radovi na visokogradnji</t>
  </si>
  <si>
    <t>71320000-7
Usluge tehničkog projektiranja</t>
  </si>
  <si>
    <t>45244000-9
Pomorski građevinski radovi</t>
  </si>
  <si>
    <t>39113600-3 Klupe</t>
  </si>
  <si>
    <t>45262000-1
Posebni građevinski zanatski radovi drugačiji od radova na
krovu</t>
  </si>
  <si>
    <t>39113600-3
Klupe</t>
  </si>
  <si>
    <t>45222000-9
Građevinski radovi niskogradnje, osim mostova, tunela,
okana i podzemnih željeznica</t>
  </si>
  <si>
    <t>35821000-5
Zastave</t>
  </si>
  <si>
    <t>30199791-1
Zidni planeri</t>
  </si>
  <si>
    <t>45317000-2
Ostali elektroinstalaterski radovi</t>
  </si>
  <si>
    <t>45451000-3
Dekoraterski radovi</t>
  </si>
  <si>
    <t>79212300-6
Usluge obvezne revizije</t>
  </si>
  <si>
    <t>71243000-3
Izrada nacrta planova (sustavi i integracija)</t>
  </si>
  <si>
    <t>71310000-4
Tehničke savjetodavne usluge i savjetodavne usluge u graditeljstvu</t>
  </si>
  <si>
    <t>79810000-5
Usluge tiskanja</t>
  </si>
  <si>
    <t>80561000-4
Usluge izobrazbe u području zdravstvene zaštite</t>
  </si>
  <si>
    <t>45450000-6
Ostali završni građevinski radovi</t>
  </si>
  <si>
    <t>45331220-4
Radovi instaliranja klimatizacije</t>
  </si>
  <si>
    <t>45420000-7
Radovi na ugradnji stolarije</t>
  </si>
  <si>
    <t>71541000-2
Usluge vođenja projekta u građevinarstvu</t>
  </si>
  <si>
    <t>71247000-1
Nadzor građevinskih radova</t>
  </si>
  <si>
    <t>45454000-4
Radovi na rekonstrukciji</t>
  </si>
  <si>
    <t>71335000-5
Tehničke studije</t>
  </si>
  <si>
    <t>45000000-7
Gradnja</t>
  </si>
  <si>
    <t>79800000-2
Tiskanje i s tim povezane usluge</t>
  </si>
  <si>
    <t>44212317-4
Konstrukcije skela</t>
  </si>
  <si>
    <t>39154000-6
Oprema za izložbe</t>
  </si>
  <si>
    <t>38652120-7
Video projektori</t>
  </si>
  <si>
    <t>71240000-2
Arhitektonske usluge, inženjerske usluge i usluge planiranja</t>
  </si>
  <si>
    <t>45443000-4
Fasadni radovi</t>
  </si>
  <si>
    <t>72220000-3
Usluge sistemskog i tehničkog savjetovanja</t>
  </si>
  <si>
    <t>66510000-8
Usluge osiguranja</t>
  </si>
  <si>
    <t>66513200-1
Usluge osiguranja od svih rizika ugovaratelja</t>
  </si>
  <si>
    <t>66512100-3
Usluge osiguranja od nezgode</t>
  </si>
  <si>
    <t>66516000-0
Usluge osiguranja od  odgovornosti</t>
  </si>
  <si>
    <t>09123000-7
Prirodni/zemni plin</t>
  </si>
  <si>
    <t>71632000-7
Usluge tehničkih ispitivanja</t>
  </si>
  <si>
    <t>50413200-5
Usluge popravka i održavanja vatrogasne opreme</t>
  </si>
  <si>
    <t>50410000-2
Usluge popravka i održavanja aparata za mjerenje, ispitivanje
i kontrolu</t>
  </si>
  <si>
    <t>79823000-9
Usluge tiskanja i isporuke</t>
  </si>
  <si>
    <t>18100000-0
Radna odjeća, posebna radna oprema i pribor</t>
  </si>
  <si>
    <t>38650000-6
Fotografska oprema</t>
  </si>
  <si>
    <t>42510000-4
Izmjenjivači topline</t>
  </si>
  <si>
    <t>50730000-1
Usluge popravka i održavanja rashladnih skupina</t>
  </si>
  <si>
    <t>39130000-2
Uredski namještaj</t>
  </si>
  <si>
    <t>32552100-8
Telefonski aparati</t>
  </si>
  <si>
    <t>30192000-1
Uredske potrepštine</t>
  </si>
  <si>
    <t>30121000-3
Oprema za fotokopiranje i termičko kopiranje</t>
  </si>
  <si>
    <t>79211100-7
Knjigovodstvene usluge</t>
  </si>
  <si>
    <t>32321200-1
Audiovizualna oprema</t>
  </si>
  <si>
    <t>24955000-3
Kemijski zahodi</t>
  </si>
  <si>
    <t>72200000-7
Usluge programiranja  i savjetodavne usluge</t>
  </si>
  <si>
    <t>03121000-5
Vrtlarski proizvodi</t>
  </si>
  <si>
    <t>15900000-7
Pića, duhan i srodni proizvodi</t>
  </si>
  <si>
    <t>15800000-6
Razni prehrambeni proizvodi</t>
  </si>
  <si>
    <t>55100000-1
Hotelske usluge</t>
  </si>
  <si>
    <t>55312000-0
Usluge posluživanja u restoranima otvorenog tipa</t>
  </si>
  <si>
    <t>55321000-6
Usluge pripravljanja obroka</t>
  </si>
  <si>
    <t>44212320-8
Razne konstrukcije</t>
  </si>
  <si>
    <t>79310000-0
Usluge istraživanja tržišta</t>
  </si>
  <si>
    <t>79953000-9
Usluge organiziranja festivala</t>
  </si>
  <si>
    <t>79521000-2
Usluge fotokopiranja</t>
  </si>
  <si>
    <t>63000000-9
Prateće i pomoćne usluge prijevoza; usluge prijevoznih
agencija</t>
  </si>
  <si>
    <t>92600000-7
Usluge u području sporta</t>
  </si>
  <si>
    <t>55500000-5
Usluge menze i usluge dostavljanja pripremljene hrane (catering)</t>
  </si>
  <si>
    <t>55520000-1
Usluge dostavljanja pripremljene hrane (catering)</t>
  </si>
  <si>
    <t>48000000-8
Programski paketi i informacijski sustavi</t>
  </si>
  <si>
    <t>72261000-2
Usluge podrške programa</t>
  </si>
  <si>
    <t>50312310-1
Održavanje opreme mreže za prijenos podataka</t>
  </si>
  <si>
    <t>31154000-0
Neprekidno električno napajanje</t>
  </si>
  <si>
    <t>30236000-2
Razna računalna oprema</t>
  </si>
  <si>
    <t>48900000-7
Razni programski paketi i računalni sustavi</t>
  </si>
  <si>
    <t>32570000-9
Komunikacijska oprema</t>
  </si>
  <si>
    <t>80533200-1
Informatički tečajevi</t>
  </si>
  <si>
    <t>48321000-4
Programski paket za računalom potpomognuto crtanje
(CAD)</t>
  </si>
  <si>
    <t>50312300-8
Održavanje i popravak opreme mreže za prijenos podataka</t>
  </si>
  <si>
    <t>45262100-2
Radovi na postavljanju i rastavljanju skele</t>
  </si>
  <si>
    <t>71314100-3
Usluge u području električne energije</t>
  </si>
  <si>
    <t>45351000-2
Strojarski instalaterski radovi</t>
  </si>
  <si>
    <t>71314200-4
Usluge u području gospodarenja energijom</t>
  </si>
  <si>
    <t>79993000-1
Usluge upravljanja zgradama i objektima</t>
  </si>
  <si>
    <t>90400000-1
Usluge u području otpadnih voda</t>
  </si>
  <si>
    <t>71250000-5 Arhitektonske, tehničke i geodetske usluge</t>
  </si>
  <si>
    <t>45200000-9
Radovi na objektima ili dijelovima objekata visokogradnje
i niskogradnje</t>
  </si>
  <si>
    <t xml:space="preserve">Amortizacija postavljene zaštitne skele T- objekt i E- objekt (Ciglena kuća) ex kompleks Rikard Benčić
</t>
  </si>
  <si>
    <t>Radovi iluminacije i dekoracije za božićne i novogodišnje blagdane (Iluminacija i dekoracija za božićne i novogodišnje blagdane, održavanje opreme za dekoraciju, nabava opreme za dekoraciju)</t>
  </si>
  <si>
    <t>55311000-3
Usluge posluživanja u restoranima zatvorenog tipa</t>
  </si>
  <si>
    <t>01.04.2018 - 02.04.2021</t>
  </si>
  <si>
    <t>02-04-17/2018</t>
  </si>
  <si>
    <t>PRVE IZMJENE I DOPUNE PLANA NABAVE GRADA RIJEKE ZA 2018. GODINU</t>
  </si>
  <si>
    <t>Direkcija za razvoj, urbanizam i ekologiju</t>
  </si>
  <si>
    <t>Dječji vrtić Rastočine - projektna dokumentacija</t>
  </si>
  <si>
    <t>Obalna šetnica s plažama zapad - idejni projekt dionice C</t>
  </si>
  <si>
    <t>Konzervatorski elaborat za Trg riječke rezolucije - Trg 128. brigade Hrvatske vojske</t>
  </si>
  <si>
    <t>Konzervatorski elaborat Grivica-Šporerova-Agatićeva ulica</t>
  </si>
  <si>
    <t>Program zaštite zraka, ozonskog sloja, ublažavanja klimatskih promjena i prilagodbe klimatskim promjenama</t>
  </si>
  <si>
    <t>Izmjene i dopune DPU dijela naselja Srdoči</t>
  </si>
  <si>
    <t>Studija uređenja rekreacijskog područja Kostabela</t>
  </si>
  <si>
    <t>Izrada idejnog građevinskog rješenja novih privoza KBC Rijeka, bolnica Sušak na Ulicu Vjekoslava Dukića</t>
  </si>
  <si>
    <t>Geodetski snimak Grivica - Šporerova - Agatićeva</t>
  </si>
  <si>
    <t>Glavni i izvedbeni projekt uređenja Ulice M Trnine</t>
  </si>
  <si>
    <t>71220000-6
Usluge projektiranja u arhitekturi</t>
  </si>
  <si>
    <t>71300000-1
Tehničke usluge</t>
  </si>
  <si>
    <t>90720000-0
Zaštita okoliša</t>
  </si>
  <si>
    <t>71410000-5
Usluge prostornog planiranja</t>
  </si>
  <si>
    <t>01.03.2018 - 30.09.2018</t>
  </si>
  <si>
    <t>01.02.2018 - 31.08.2018</t>
  </si>
  <si>
    <t>01.03.2018 - 01.02.2019</t>
  </si>
  <si>
    <t>01.03.2018 - 31.08.2018</t>
  </si>
  <si>
    <t>01.02.2018 - 30.04.2018</t>
  </si>
  <si>
    <t>15.02.2018 - 30.09.2018</t>
  </si>
  <si>
    <t>Direkcija za razvoj, urbanizam i ekologiju:</t>
  </si>
  <si>
    <r>
      <t>I. izmjene i dopune</t>
    </r>
    <r>
      <rPr>
        <b/>
        <sz val="11"/>
        <color indexed="10"/>
        <rFont val="Arial"/>
        <family val="2"/>
      </rPr>
      <t xml:space="preserve"> 
01-01-01/2018</t>
    </r>
  </si>
  <si>
    <r>
      <t xml:space="preserve">I. izmjene i dopune </t>
    </r>
    <r>
      <rPr>
        <b/>
        <sz val="11"/>
        <color indexed="10"/>
        <rFont val="Arial"/>
        <family val="2"/>
      </rPr>
      <t xml:space="preserve">
01-01-02/2018</t>
    </r>
  </si>
  <si>
    <r>
      <t xml:space="preserve">I. izmjene i dopune </t>
    </r>
    <r>
      <rPr>
        <b/>
        <sz val="11"/>
        <color indexed="10"/>
        <rFont val="Arial"/>
        <family val="2"/>
      </rPr>
      <t xml:space="preserve">
01-01-03/2018</t>
    </r>
  </si>
  <si>
    <r>
      <t xml:space="preserve">I. izmjene i dopune </t>
    </r>
    <r>
      <rPr>
        <b/>
        <sz val="11"/>
        <color indexed="10"/>
        <rFont val="Arial"/>
        <family val="2"/>
      </rPr>
      <t xml:space="preserve">
01-01-04/2018</t>
    </r>
  </si>
  <si>
    <r>
      <t xml:space="preserve">I. izmjene i dopune </t>
    </r>
    <r>
      <rPr>
        <b/>
        <sz val="11"/>
        <color indexed="10"/>
        <rFont val="Arial"/>
        <family val="2"/>
      </rPr>
      <t xml:space="preserve">
01-01-05/2018</t>
    </r>
  </si>
  <si>
    <r>
      <t xml:space="preserve">I. izmjene i dopune </t>
    </r>
    <r>
      <rPr>
        <b/>
        <sz val="11"/>
        <color indexed="10"/>
        <rFont val="Arial"/>
        <family val="2"/>
      </rPr>
      <t xml:space="preserve">
01-01-06/2018</t>
    </r>
  </si>
  <si>
    <r>
      <t xml:space="preserve">I. izmjene i dopune </t>
    </r>
    <r>
      <rPr>
        <b/>
        <sz val="11"/>
        <color indexed="10"/>
        <rFont val="Arial"/>
        <family val="2"/>
      </rPr>
      <t xml:space="preserve">
01-01-07/2018</t>
    </r>
  </si>
  <si>
    <r>
      <t xml:space="preserve">I. izmjene i dopune </t>
    </r>
    <r>
      <rPr>
        <b/>
        <sz val="11"/>
        <color indexed="10"/>
        <rFont val="Arial"/>
        <family val="2"/>
      </rPr>
      <t xml:space="preserve">
01-01-08/2018</t>
    </r>
  </si>
  <si>
    <r>
      <t>I. izmjene i dopune</t>
    </r>
    <r>
      <rPr>
        <b/>
        <sz val="11"/>
        <color indexed="10"/>
        <rFont val="Arial"/>
        <family val="2"/>
      </rPr>
      <t xml:space="preserve">
01-01-09/2018</t>
    </r>
  </si>
  <si>
    <r>
      <t>I. izmjene i dopune</t>
    </r>
    <r>
      <rPr>
        <b/>
        <sz val="11"/>
        <color indexed="10"/>
        <rFont val="Arial"/>
        <family val="2"/>
      </rPr>
      <t xml:space="preserve">
01-01-10/2018</t>
    </r>
  </si>
  <si>
    <t>Ceste OU4 Martinkovac i pripadajuća komunalna infrastruktura - građenje (zajednička nabava  Grad Rijeka, VIK, Energo)</t>
  </si>
  <si>
    <t xml:space="preserve">I. izmjene i dopune </t>
  </si>
  <si>
    <t>Ceste OU4 Martinkovac i pripadajuća komunalna infrastruktura - usluga nadzora i koordinatora II zaštite na radu (zajednička nabava  Grad Rijeka, VIK, Energo)</t>
  </si>
  <si>
    <t>Ceste OU4 Martinkovac i pripadajuća komunalna infrastruktura - geodetske usluge (zajednička nabava  Grad Rijeka, VIK, Energo)</t>
  </si>
  <si>
    <t>Nabava cvjetnih sadnica i usluge organiziranja podjele/prodaje sadnica u sklopu akcije "Više cvijeća, manje smeća"</t>
  </si>
  <si>
    <t>03451100-7
Sadnice</t>
  </si>
  <si>
    <t>01.04.2018 - 31.05.2018</t>
  </si>
  <si>
    <r>
      <t>I. izmjene i dopune</t>
    </r>
    <r>
      <rPr>
        <b/>
        <sz val="11"/>
        <color indexed="10"/>
        <rFont val="Arial Narrow"/>
        <family val="2"/>
      </rPr>
      <t xml:space="preserve">
</t>
    </r>
    <r>
      <rPr>
        <b/>
        <sz val="11"/>
        <color indexed="10"/>
        <rFont val="Arial"/>
        <family val="2"/>
      </rPr>
      <t>03-00-04/2018</t>
    </r>
  </si>
  <si>
    <t>Izrada promotivnih materijala za potrebe EU projekata</t>
  </si>
  <si>
    <t>Usluga video praćenja rada i razvoja Re-use centra</t>
  </si>
  <si>
    <t>22458000-5
Materijal tiskan po narudžbi</t>
  </si>
  <si>
    <t>92100000-2
Filmske i video usluge</t>
  </si>
  <si>
    <t>21.02.2018 - 07.08.2019</t>
  </si>
  <si>
    <t>02.04.2018 - 31.05.2019</t>
  </si>
  <si>
    <r>
      <t>I. izmjene i dopune</t>
    </r>
    <r>
      <rPr>
        <b/>
        <sz val="11"/>
        <color indexed="8"/>
        <rFont val="Arial"/>
        <family val="2"/>
      </rPr>
      <t xml:space="preserve">
</t>
    </r>
    <r>
      <rPr>
        <b/>
        <sz val="11"/>
        <color indexed="10"/>
        <rFont val="Arial"/>
        <family val="2"/>
      </rPr>
      <t>06-00-01/2018</t>
    </r>
  </si>
  <si>
    <r>
      <t>I. izmjene i dopune</t>
    </r>
    <r>
      <rPr>
        <b/>
        <sz val="11"/>
        <color indexed="8"/>
        <rFont val="Arial"/>
        <family val="2"/>
      </rPr>
      <t xml:space="preserve">
</t>
    </r>
    <r>
      <rPr>
        <b/>
        <sz val="11"/>
        <color indexed="10"/>
        <rFont val="Arial"/>
        <family val="2"/>
      </rPr>
      <t>06-00-02/2018</t>
    </r>
  </si>
  <si>
    <t>Usluga izrade troškovnika radova rekonstrukcije broda Galeb</t>
  </si>
  <si>
    <t>Izrada elaborata o stanju azbesta na brodu Galeb</t>
  </si>
  <si>
    <t>71324000-5
Usluge izrade troškovnika</t>
  </si>
  <si>
    <t>14.02.2018 - 19.03.2018</t>
  </si>
  <si>
    <t>21.02.2018 - 19.03.2018</t>
  </si>
  <si>
    <r>
      <t>I. izmjene i dopune</t>
    </r>
    <r>
      <rPr>
        <b/>
        <sz val="11"/>
        <color indexed="10"/>
        <rFont val="Arial"/>
        <family val="2"/>
      </rPr>
      <t xml:space="preserve"> 
06-02-20/2018</t>
    </r>
  </si>
  <si>
    <r>
      <t>I. izmjene i dopune</t>
    </r>
    <r>
      <rPr>
        <b/>
        <sz val="11"/>
        <color indexed="10"/>
        <rFont val="Arial"/>
        <family val="2"/>
      </rPr>
      <t xml:space="preserve"> 
06-02-21/2018</t>
    </r>
  </si>
  <si>
    <t>Nabava odora i osobnih zaštitnih sredstava za djelatnike Grada Rijeke</t>
  </si>
  <si>
    <t>Usluga čišćenja siječanj-veljača 2018</t>
  </si>
  <si>
    <t>Nadogradnja sustava tehničke zaštite u upravnoj zgradi Korzo 16</t>
  </si>
  <si>
    <t>Nabava osobne zaštitne obuće za djelatnike Grada Rijeke</t>
  </si>
  <si>
    <t>90919000-2
Usluge čišćenja ureda, škola i uredske opreme</t>
  </si>
  <si>
    <t>32323500-8
Oprema za videonadzor</t>
  </si>
  <si>
    <t>18800000-7
Obuća</t>
  </si>
  <si>
    <t>02.01.2018 - 28.02.2018</t>
  </si>
  <si>
    <r>
      <t>I. izmjene i dopune</t>
    </r>
    <r>
      <rPr>
        <b/>
        <sz val="11"/>
        <color indexed="10"/>
        <rFont val="Arial"/>
        <family val="2"/>
      </rPr>
      <t xml:space="preserve"> 
09-00-15/2018</t>
    </r>
  </si>
  <si>
    <r>
      <t>I. izmjene i dopune</t>
    </r>
    <r>
      <rPr>
        <b/>
        <sz val="11"/>
        <color indexed="10"/>
        <rFont val="Arial"/>
        <family val="2"/>
      </rPr>
      <t xml:space="preserve"> 
09-00-16/2018</t>
    </r>
  </si>
  <si>
    <r>
      <t>I. izmjene i dopune</t>
    </r>
    <r>
      <rPr>
        <b/>
        <sz val="11"/>
        <color indexed="10"/>
        <rFont val="Arial"/>
        <family val="2"/>
      </rPr>
      <t xml:space="preserve"> 
09-00-17/2018</t>
    </r>
  </si>
  <si>
    <t>Nabava tablet računala</t>
  </si>
  <si>
    <t>GDPR Inicijalni certifikacijski audit</t>
  </si>
  <si>
    <t>Izrada video uradaka</t>
  </si>
  <si>
    <t>92111000-2
Usluge produkcije filma i videa</t>
  </si>
  <si>
    <t>01.02.2018 - 01.03.2018</t>
  </si>
  <si>
    <t>01.04.2018 - 31.07.2018</t>
  </si>
  <si>
    <r>
      <t>I. izmjene i dopune</t>
    </r>
    <r>
      <rPr>
        <b/>
        <sz val="11"/>
        <color indexed="10"/>
        <rFont val="Arial"/>
        <family val="2"/>
      </rPr>
      <t xml:space="preserve"> 
11-00-24/2018</t>
    </r>
  </si>
  <si>
    <r>
      <t>I. izmjene i dopune</t>
    </r>
    <r>
      <rPr>
        <b/>
        <sz val="11"/>
        <color indexed="10"/>
        <rFont val="Arial"/>
        <family val="2"/>
      </rPr>
      <t xml:space="preserve"> 
11-00-25/2018</t>
    </r>
  </si>
  <si>
    <r>
      <t>I. izmjene i dopune</t>
    </r>
    <r>
      <rPr>
        <b/>
        <sz val="11"/>
        <color indexed="10"/>
        <rFont val="Arial"/>
        <family val="2"/>
      </rPr>
      <t xml:space="preserve"> 
11-00-26/2018</t>
    </r>
  </si>
  <si>
    <r>
      <rPr>
        <b/>
        <sz val="11"/>
        <color indexed="10"/>
        <rFont val="Arial"/>
        <family val="2"/>
      </rPr>
      <t>Brisano I. izmjenama i dopunama</t>
    </r>
    <r>
      <rPr>
        <strike/>
        <sz val="12"/>
        <rFont val="Arial"/>
        <family val="2"/>
      </rPr>
      <t xml:space="preserve">
Izvođenje radova na ugradnji klima komore u kuhinji u PPO Krnjevo, Karasova 4</t>
    </r>
  </si>
  <si>
    <r>
      <rPr>
        <b/>
        <sz val="11"/>
        <color indexed="10"/>
        <rFont val="Arial"/>
        <family val="2"/>
      </rPr>
      <t>Brisano I. izmjenama i dopunama</t>
    </r>
    <r>
      <rPr>
        <sz val="12"/>
        <rFont val="Arial"/>
        <family val="2"/>
      </rPr>
      <t xml:space="preserve">
</t>
    </r>
    <r>
      <rPr>
        <strike/>
        <sz val="12"/>
        <rFont val="Arial"/>
        <family val="2"/>
      </rPr>
      <t xml:space="preserve">Usluga stručnog i obračunskog nadzora nad izvođenjem radova sanacije međukatne konstrukcije i poda u stanu na adresi Baštijanova 8, najmoprimac: Orešković.
</t>
    </r>
  </si>
  <si>
    <t>Usluga izrade projektne dokumentacije glavnog projekta energetske obnove krova i fasade OŠ Zamet</t>
  </si>
  <si>
    <t>Izvođenje radova energetske obnove krova i fasade OŠ Zamet</t>
  </si>
  <si>
    <t>Usluga stručnog i obračunskog nadzora nad izvođenjem radova energetske obnove krova i fasade OŠ Zamet</t>
  </si>
  <si>
    <t>Sanacija terase i ulaznog prostora u SRC Zamet</t>
  </si>
  <si>
    <t>Izvođenje radova sanacije vlaženja u OŠ Centar, Podhumskih žrtava 5, Rijeka</t>
  </si>
  <si>
    <t>Izvođenje radova na sanaciji dimnjaka  u objektu Dom mladih, Dvorac Stara Sušica, Karolinska 85, Ravna Gora</t>
  </si>
  <si>
    <t>01.03.2018 - 01.05.2018</t>
  </si>
  <si>
    <t>01.04.2018 - 01.08.2018</t>
  </si>
  <si>
    <t>15.03.2018 - 15.04.2018</t>
  </si>
  <si>
    <t>01.04.2018 - 31.08.2018</t>
  </si>
  <si>
    <r>
      <t>I. izmjene i dopune</t>
    </r>
    <r>
      <rPr>
        <b/>
        <sz val="11"/>
        <color indexed="10"/>
        <rFont val="Arial"/>
        <family val="2"/>
      </rPr>
      <t xml:space="preserve"> 
17-00-31/2018</t>
    </r>
  </si>
  <si>
    <r>
      <t xml:space="preserve">I. izmjene i dopune </t>
    </r>
    <r>
      <rPr>
        <b/>
        <sz val="11"/>
        <color indexed="10"/>
        <rFont val="Arial"/>
        <family val="2"/>
      </rPr>
      <t xml:space="preserve">
17-00-32/2018</t>
    </r>
  </si>
  <si>
    <r>
      <t xml:space="preserve">I. izmjene i dopune </t>
    </r>
    <r>
      <rPr>
        <b/>
        <sz val="11"/>
        <color indexed="10"/>
        <rFont val="Arial"/>
        <family val="2"/>
      </rPr>
      <t xml:space="preserve">
17-00-33/2018</t>
    </r>
  </si>
  <si>
    <r>
      <t xml:space="preserve">I. izmjene i dopune </t>
    </r>
    <r>
      <rPr>
        <b/>
        <sz val="11"/>
        <color indexed="10"/>
        <rFont val="Arial"/>
        <family val="2"/>
      </rPr>
      <t xml:space="preserve">
17-00-34/2018</t>
    </r>
  </si>
  <si>
    <r>
      <t xml:space="preserve">I. izmjene i dopune </t>
    </r>
    <r>
      <rPr>
        <b/>
        <sz val="11"/>
        <color indexed="10"/>
        <rFont val="Arial"/>
        <family val="2"/>
      </rPr>
      <t xml:space="preserve">
17-00-35/2018</t>
    </r>
  </si>
  <si>
    <r>
      <t xml:space="preserve">I. izmjene i dopune </t>
    </r>
    <r>
      <rPr>
        <b/>
        <sz val="11"/>
        <color indexed="10"/>
        <rFont val="Arial"/>
        <family val="2"/>
      </rPr>
      <t xml:space="preserve">
17-00-36/2018</t>
    </r>
  </si>
  <si>
    <r>
      <t xml:space="preserve">I. izmjene i dopune </t>
    </r>
    <r>
      <rPr>
        <b/>
        <sz val="11"/>
        <color indexed="10"/>
        <rFont val="Arial"/>
        <family val="2"/>
      </rPr>
      <t xml:space="preserve">
17-00-37/2018</t>
    </r>
  </si>
  <si>
    <t>01.04.2018 - 31.12.2019.</t>
  </si>
  <si>
    <t>Izvođenje radova hitnih intervencija na objektima kojima upravlja OGU za gospodarenje imovinom (javne, poslovne i stambene namjene)</t>
  </si>
  <si>
    <t>Grupa I - Radovi na rekonstrukciji - Cigleni objekt</t>
  </si>
  <si>
    <t>Grupa II - Radovi na rekonstrukciji - T objekt</t>
  </si>
  <si>
    <t>01.03.2018 - 31.12.2019</t>
  </si>
  <si>
    <t>15.02.2018 - 15.02.2019</t>
  </si>
  <si>
    <t>Priključna infrastruktura za stambeno naselje na Trsatu - građenje (zajednička nabava: Grad Rijeka, VIK, Energo, HEP)</t>
  </si>
  <si>
    <t>Priključna infrastruktura za stambeno naselje na Trsatu - geodetske usluge (zajednička nabava: Grad Rijeka, VIK, Energo, HEP)</t>
  </si>
  <si>
    <t>Priključna infrastruktura nogometnog kampa Rujevica - građenje (zajednička nabava: Grad Rijeka, VIK, Energo, HEP)</t>
  </si>
  <si>
    <t>Priključna infrastruktura nogometnog kampa Rujevica - usluge nadzora i koordinatora II zaštite na radu (zajednička nabava: Grad Rijeka, VIK, Energo, HEP)</t>
  </si>
  <si>
    <t>Priključna infrastruktura nogometnog kampa Rujevica - geodetske usluge (zajednička nabava: Grad Rijeka, VIK, Energo, HEP)</t>
  </si>
  <si>
    <t>Rekonstrukcija Ulice Petra Kobeka - građenje (zajednička nabava: Grad Rijeka, VIK, Energo, HEP)</t>
  </si>
  <si>
    <t>Rekonstrukcija Ulice Petra Kobeka - usluge nadzora i koordinatora II zaštite na radu (zajednička nabava: Grad Rijeka, VIK, Energo, HEP)</t>
  </si>
  <si>
    <t>Rekonstrukcija Ulice Petra Kobeka - geodetske usluge (zajednička nabava: Grad Rijeka, VIK, Energo, HEP)</t>
  </si>
  <si>
    <t>Spoj Ulice Tina Ujevića prema Dražičko - projektiranje</t>
  </si>
  <si>
    <t>Rekonstrukcija Opatijske ceste - geodetske usluge</t>
  </si>
  <si>
    <t>Rekonstrukcija Opatijske ceste - usluga nadzora i koordinatora II zaštite na radu</t>
  </si>
  <si>
    <t>Rekonstrukcija Opatijske ceste - građenje</t>
  </si>
  <si>
    <t>Pristupna cesta na lokaciji Zapadni Zamet - geodetske usluge (zajednička nabava Grad Rijeka, VIK, Energo)</t>
  </si>
  <si>
    <t>Pristupna cesta na lokaciji Zapadni Zamet - usluga nadzora i koordinatora II zaštite na radu (zajednička nabava Grad Rijeka, VIK, Energo)</t>
  </si>
  <si>
    <t>Pristupna cesta na lokaciji Zapadni Zamet - građenje (zajednička nabava Grad Rijeka, VIK, Energo)</t>
  </si>
  <si>
    <t>Centralna aleja na CGG Drenova -usluga nadzora i koordinatora II zaštite na radu  (zajednička nabava: Grad Rijeka, VIK)</t>
  </si>
  <si>
    <t>Centralna aleja na CGG Drenova -nastavak izgradnje (zajednička nabava: Grad Rijeka, VIK)</t>
  </si>
  <si>
    <t>Uređenje javnih površina i izgradnja pripadajuće infrastrukture unutar bivšeg tvorničkog kompleksa Rikard Benčić - usluga nadzora i koordinatora II zaštite na radu (zajednička nabava: Grad Rijeka, VIK, Energo)</t>
  </si>
  <si>
    <t>Uređenje javnih površina i izgradnja pripadajuće infrastrukture unutar bivšeg tvorničkog kompleksa Rikard Benčić - građenje (zajednička nabava: Grad Rijeka, VIK, Energo)</t>
  </si>
  <si>
    <t>Rekonstrukcija raskrižja u Osječkoj ulici-privoz Plodine - građenje (zajednička nabava: Grad Rijeka, VIK, Energo, HEP)</t>
  </si>
  <si>
    <t>Stambena ulica OU10-faza 1 - geodetske usluge (zajednička nabava: Grad Rijeka, VIK, Energo, HEP)</t>
  </si>
  <si>
    <t>Stambena ulica OU10-faza 1 - usluga nadzora i koordinatora II zaštite na radu (zajednička nabava: Grad Rijeka, VIK, Energo, HEP)</t>
  </si>
  <si>
    <t>01.03.2018 - 31.01.2019</t>
  </si>
  <si>
    <t>Temeljem članka 28. Zakona o javnoj nabavi ("Narodne novine" broj 120/16), članka 3. Pravilnika o planu nabave, registru ugovora, prethodnom savjetovanju i analizi tržišta u javnoj nabavi ("Narodne novine" broj 101/2017) i članka 58. Statuta Grada Rijeke ("Službene novine Primorsko-goranske županije" broj 24/09, 11/10 i 5/13 i "Službene novine Grada Rijeke" broj 7/14 i 7/16 -pročišćeni tekst), Gradonačelnik Grada Rijeke dana 26. veljače 2018. godine donio je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</si>
</sst>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4">
    <font>
      <sz val="10"/>
      <name val="Arial Narro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0"/>
    </font>
    <font>
      <sz val="12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trike/>
      <sz val="12"/>
      <name val="Arial"/>
      <family val="2"/>
    </font>
    <font>
      <b/>
      <sz val="11"/>
      <color indexed="10"/>
      <name val="Arial Narrow"/>
      <family val="2"/>
    </font>
    <font>
      <strike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A69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0" fillId="0" borderId="0">
      <alignment/>
      <protection/>
    </xf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20" fillId="0" borderId="0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49" fontId="18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4" fontId="18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/>
    </xf>
    <xf numFmtId="0" fontId="18" fillId="33" borderId="11" xfId="0" applyFont="1" applyFill="1" applyBorder="1" applyAlignment="1">
      <alignment/>
    </xf>
    <xf numFmtId="49" fontId="19" fillId="0" borderId="0" xfId="0" applyNumberFormat="1" applyFont="1" applyBorder="1" applyAlignment="1">
      <alignment horizontal="left"/>
    </xf>
    <xf numFmtId="49" fontId="21" fillId="0" borderId="12" xfId="0" applyNumberFormat="1" applyFont="1" applyFill="1" applyBorder="1" applyAlignment="1">
      <alignment horizontal="center" vertical="center" wrapText="1"/>
    </xf>
    <xf numFmtId="4" fontId="21" fillId="0" borderId="12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 vertical="center"/>
    </xf>
    <xf numFmtId="0" fontId="22" fillId="34" borderId="12" xfId="0" applyNumberFormat="1" applyFont="1" applyFill="1" applyBorder="1" applyAlignment="1">
      <alignment horizontal="left" vertical="center"/>
    </xf>
    <xf numFmtId="0" fontId="22" fillId="34" borderId="11" xfId="0" applyNumberFormat="1" applyFont="1" applyFill="1" applyBorder="1" applyAlignment="1">
      <alignment horizontal="left" vertical="center"/>
    </xf>
    <xf numFmtId="0" fontId="22" fillId="35" borderId="12" xfId="0" applyNumberFormat="1" applyFont="1" applyFill="1" applyBorder="1" applyAlignment="1">
      <alignment horizontal="left" vertical="center"/>
    </xf>
    <xf numFmtId="0" fontId="22" fillId="35" borderId="11" xfId="0" applyNumberFormat="1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 wrapText="1"/>
    </xf>
    <xf numFmtId="4" fontId="18" fillId="0" borderId="12" xfId="0" applyNumberFormat="1" applyFont="1" applyFill="1" applyBorder="1" applyAlignment="1">
      <alignment horizontal="right"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4" fontId="22" fillId="35" borderId="12" xfId="0" applyNumberFormat="1" applyFont="1" applyFill="1" applyBorder="1" applyAlignment="1">
      <alignment horizontal="right" vertical="center"/>
    </xf>
    <xf numFmtId="4" fontId="22" fillId="34" borderId="12" xfId="0" applyNumberFormat="1" applyFont="1" applyFill="1" applyBorder="1" applyAlignment="1">
      <alignment horizontal="right" vertical="center"/>
    </xf>
    <xf numFmtId="0" fontId="18" fillId="33" borderId="12" xfId="0" applyFont="1" applyFill="1" applyBorder="1" applyAlignment="1">
      <alignment horizontal="left" vertical="top" wrapText="1"/>
    </xf>
    <xf numFmtId="4" fontId="22" fillId="33" borderId="12" xfId="0" applyNumberFormat="1" applyFont="1" applyFill="1" applyBorder="1" applyAlignment="1">
      <alignment horizontal="right" vertical="center"/>
    </xf>
    <xf numFmtId="49" fontId="23" fillId="33" borderId="12" xfId="0" applyNumberFormat="1" applyFont="1" applyFill="1" applyBorder="1" applyAlignment="1">
      <alignment horizontal="center" vertical="center" wrapText="1"/>
    </xf>
    <xf numFmtId="49" fontId="24" fillId="33" borderId="12" xfId="0" applyNumberFormat="1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/>
    </xf>
    <xf numFmtId="0" fontId="21" fillId="34" borderId="12" xfId="0" applyNumberFormat="1" applyFont="1" applyFill="1" applyBorder="1" applyAlignment="1">
      <alignment horizontal="left" vertical="center"/>
    </xf>
    <xf numFmtId="0" fontId="21" fillId="35" borderId="12" xfId="0" applyNumberFormat="1" applyFont="1" applyFill="1" applyBorder="1" applyAlignment="1">
      <alignment horizontal="left" vertical="center"/>
    </xf>
    <xf numFmtId="4" fontId="26" fillId="0" borderId="12" xfId="0" applyNumberFormat="1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top" wrapText="1"/>
    </xf>
    <xf numFmtId="49" fontId="19" fillId="0" borderId="0" xfId="0" applyNumberFormat="1" applyFont="1" applyBorder="1" applyAlignment="1">
      <alignment horizontal="left" vertical="top"/>
    </xf>
    <xf numFmtId="0" fontId="20" fillId="0" borderId="13" xfId="0" applyNumberFormat="1" applyFont="1" applyFill="1" applyBorder="1" applyAlignment="1">
      <alignment horizontal="center" vertical="top"/>
    </xf>
    <xf numFmtId="0" fontId="18" fillId="0" borderId="13" xfId="0" applyFont="1" applyFill="1" applyBorder="1" applyAlignment="1">
      <alignment horizontal="left" vertical="top" wrapText="1"/>
    </xf>
    <xf numFmtId="49" fontId="18" fillId="0" borderId="0" xfId="0" applyNumberFormat="1" applyFont="1" applyBorder="1" applyAlignment="1">
      <alignment vertical="top"/>
    </xf>
    <xf numFmtId="0" fontId="20" fillId="0" borderId="12" xfId="0" applyNumberFormat="1" applyFont="1" applyFill="1" applyBorder="1" applyAlignment="1">
      <alignment horizontal="center" vertical="top"/>
    </xf>
    <xf numFmtId="0" fontId="22" fillId="34" borderId="12" xfId="0" applyNumberFormat="1" applyFont="1" applyFill="1" applyBorder="1" applyAlignment="1">
      <alignment horizontal="left" vertical="top"/>
    </xf>
    <xf numFmtId="0" fontId="22" fillId="35" borderId="12" xfId="0" applyNumberFormat="1" applyFont="1" applyFill="1" applyBorder="1" applyAlignment="1">
      <alignment horizontal="left" vertical="top"/>
    </xf>
    <xf numFmtId="49" fontId="25" fillId="0" borderId="0" xfId="0" applyNumberFormat="1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left" vertical="top"/>
    </xf>
    <xf numFmtId="0" fontId="21" fillId="0" borderId="12" xfId="0" applyNumberFormat="1" applyFont="1" applyFill="1" applyBorder="1" applyAlignment="1">
      <alignment horizontal="left" vertical="center"/>
    </xf>
    <xf numFmtId="0" fontId="22" fillId="0" borderId="12" xfId="0" applyNumberFormat="1" applyFont="1" applyFill="1" applyBorder="1" applyAlignment="1">
      <alignment horizontal="left" vertical="center"/>
    </xf>
    <xf numFmtId="0" fontId="22" fillId="0" borderId="11" xfId="0" applyNumberFormat="1" applyFont="1" applyFill="1" applyBorder="1" applyAlignment="1">
      <alignment horizontal="left" vertical="center"/>
    </xf>
    <xf numFmtId="0" fontId="20" fillId="0" borderId="0" xfId="0" applyNumberFormat="1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center" vertical="center" wrapText="1"/>
    </xf>
    <xf numFmtId="0" fontId="19" fillId="34" borderId="13" xfId="0" applyNumberFormat="1" applyFont="1" applyFill="1" applyBorder="1" applyAlignment="1">
      <alignment horizontal="left" vertical="center"/>
    </xf>
    <xf numFmtId="0" fontId="19" fillId="35" borderId="13" xfId="0" applyNumberFormat="1" applyFont="1" applyFill="1" applyBorder="1" applyAlignment="1">
      <alignment horizontal="left" vertical="center"/>
    </xf>
    <xf numFmtId="0" fontId="19" fillId="0" borderId="13" xfId="0" applyNumberFormat="1" applyFont="1" applyFill="1" applyBorder="1" applyAlignment="1">
      <alignment horizontal="left" vertical="center"/>
    </xf>
    <xf numFmtId="0" fontId="19" fillId="33" borderId="13" xfId="0" applyNumberFormat="1" applyFont="1" applyFill="1" applyBorder="1" applyAlignment="1">
      <alignment horizontal="left" vertical="center"/>
    </xf>
    <xf numFmtId="0" fontId="51" fillId="0" borderId="13" xfId="0" applyFont="1" applyFill="1" applyBorder="1" applyAlignment="1">
      <alignment horizontal="left" vertical="top" wrapText="1"/>
    </xf>
    <xf numFmtId="0" fontId="51" fillId="0" borderId="12" xfId="0" applyFont="1" applyFill="1" applyBorder="1" applyAlignment="1">
      <alignment horizontal="left" vertical="top" wrapText="1"/>
    </xf>
    <xf numFmtId="4" fontId="52" fillId="0" borderId="12" xfId="0" applyNumberFormat="1" applyFont="1" applyFill="1" applyBorder="1" applyAlignment="1">
      <alignment horizontal="center" vertical="center" wrapText="1"/>
    </xf>
    <xf numFmtId="4" fontId="51" fillId="0" borderId="12" xfId="0" applyNumberFormat="1" applyFont="1" applyFill="1" applyBorder="1" applyAlignment="1">
      <alignment horizontal="right" vertical="center" wrapText="1"/>
    </xf>
    <xf numFmtId="49" fontId="51" fillId="0" borderId="12" xfId="0" applyNumberFormat="1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left" vertical="top" wrapText="1"/>
    </xf>
    <xf numFmtId="4" fontId="31" fillId="0" borderId="12" xfId="0" applyNumberFormat="1" applyFont="1" applyFill="1" applyBorder="1" applyAlignment="1">
      <alignment horizontal="right" vertical="center" wrapText="1"/>
    </xf>
    <xf numFmtId="0" fontId="53" fillId="0" borderId="13" xfId="0" applyFont="1" applyFill="1" applyBorder="1" applyAlignment="1">
      <alignment horizontal="left" vertical="top" wrapText="1"/>
    </xf>
    <xf numFmtId="0" fontId="31" fillId="0" borderId="13" xfId="0" applyFont="1" applyFill="1" applyBorder="1" applyAlignment="1">
      <alignment horizontal="left" vertical="top" wrapText="1"/>
    </xf>
    <xf numFmtId="4" fontId="33" fillId="0" borderId="12" xfId="0" applyNumberFormat="1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/>
    </xf>
    <xf numFmtId="0" fontId="22" fillId="35" borderId="13" xfId="0" applyNumberFormat="1" applyFont="1" applyFill="1" applyBorder="1" applyAlignment="1">
      <alignment horizontal="left" vertical="center" wrapText="1"/>
    </xf>
    <xf numFmtId="0" fontId="22" fillId="35" borderId="12" xfId="0" applyNumberFormat="1" applyFont="1" applyFill="1" applyBorder="1" applyAlignment="1">
      <alignment horizontal="left" vertical="center" wrapText="1"/>
    </xf>
    <xf numFmtId="0" fontId="22" fillId="34" borderId="13" xfId="0" applyNumberFormat="1" applyFont="1" applyFill="1" applyBorder="1" applyAlignment="1">
      <alignment horizontal="left" vertical="center" wrapText="1"/>
    </xf>
    <xf numFmtId="0" fontId="22" fillId="34" borderId="12" xfId="0" applyNumberFormat="1" applyFont="1" applyFill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left" vertical="top" wrapText="1"/>
    </xf>
    <xf numFmtId="0" fontId="19" fillId="0" borderId="0" xfId="55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2"/>
  <sheetViews>
    <sheetView tabSelected="1" zoomScale="90" zoomScaleNormal="90" zoomScaleSheetLayoutView="75" zoomScalePageLayoutView="0" workbookViewId="0" topLeftCell="A1">
      <selection activeCell="E9" sqref="E9"/>
    </sheetView>
  </sheetViews>
  <sheetFormatPr defaultColWidth="16.83203125" defaultRowHeight="12.75"/>
  <cols>
    <col min="1" max="1" width="19.16015625" style="40" customWidth="1"/>
    <col min="2" max="2" width="45" style="40" customWidth="1"/>
    <col min="3" max="3" width="19.83203125" style="45" customWidth="1"/>
    <col min="4" max="4" width="21" style="6" bestFit="1" customWidth="1"/>
    <col min="5" max="5" width="21" style="7" bestFit="1" customWidth="1"/>
    <col min="6" max="6" width="22.16015625" style="8" customWidth="1"/>
    <col min="7" max="7" width="14.16015625" style="8" customWidth="1"/>
    <col min="8" max="8" width="20.16015625" style="9" customWidth="1"/>
    <col min="9" max="9" width="13.83203125" style="2" customWidth="1"/>
    <col min="10" max="10" width="23" style="2" customWidth="1"/>
    <col min="11" max="11" width="16.83203125" style="2" hidden="1" customWidth="1"/>
    <col min="12" max="16384" width="16.83203125" style="2" customWidth="1"/>
  </cols>
  <sheetData>
    <row r="1" spans="1:10" s="1" customFormat="1" ht="58.5" customHeight="1">
      <c r="A1" s="74" t="s">
        <v>729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29.25" customHeight="1">
      <c r="A2" s="75" t="s">
        <v>605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6.5" thickBot="1">
      <c r="A3" s="37"/>
      <c r="B3" s="37"/>
      <c r="C3" s="44"/>
      <c r="D3" s="12"/>
      <c r="E3" s="12"/>
      <c r="F3" s="12"/>
      <c r="G3" s="12"/>
      <c r="H3" s="12"/>
      <c r="I3" s="12"/>
      <c r="J3" s="12"/>
    </row>
    <row r="4" spans="1:11" ht="60.75" thickBot="1">
      <c r="A4" s="51" t="s">
        <v>426</v>
      </c>
      <c r="B4" s="13" t="s">
        <v>0</v>
      </c>
      <c r="C4" s="13" t="s">
        <v>427</v>
      </c>
      <c r="D4" s="14" t="s">
        <v>428</v>
      </c>
      <c r="E4" s="14" t="s">
        <v>429</v>
      </c>
      <c r="F4" s="13" t="s">
        <v>430</v>
      </c>
      <c r="G4" s="13" t="s">
        <v>432</v>
      </c>
      <c r="H4" s="13" t="s">
        <v>433</v>
      </c>
      <c r="I4" s="13" t="s">
        <v>431</v>
      </c>
      <c r="J4" s="15" t="s">
        <v>434</v>
      </c>
      <c r="K4" s="3"/>
    </row>
    <row r="5" spans="1:10" s="4" customFormat="1" ht="12.75">
      <c r="A5" s="38" t="s">
        <v>1</v>
      </c>
      <c r="B5" s="41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69">
        <v>10</v>
      </c>
    </row>
    <row r="6" spans="1:10" s="4" customFormat="1" ht="20.25" customHeight="1">
      <c r="A6" s="52" t="s">
        <v>435</v>
      </c>
      <c r="B6" s="42"/>
      <c r="C6" s="32"/>
      <c r="D6" s="17"/>
      <c r="E6" s="17"/>
      <c r="F6" s="17"/>
      <c r="G6" s="17"/>
      <c r="H6" s="17"/>
      <c r="I6" s="17"/>
      <c r="J6" s="18"/>
    </row>
    <row r="7" spans="1:10" s="50" customFormat="1" ht="20.25" customHeight="1">
      <c r="A7" s="53" t="s">
        <v>606</v>
      </c>
      <c r="B7" s="43"/>
      <c r="C7" s="33"/>
      <c r="D7" s="19"/>
      <c r="E7" s="19"/>
      <c r="F7" s="19"/>
      <c r="G7" s="19"/>
      <c r="H7" s="19"/>
      <c r="I7" s="19"/>
      <c r="J7" s="20"/>
    </row>
    <row r="8" spans="1:10" s="50" customFormat="1" ht="57">
      <c r="A8" s="56" t="s">
        <v>628</v>
      </c>
      <c r="B8" s="57" t="s">
        <v>607</v>
      </c>
      <c r="C8" s="58" t="s">
        <v>617</v>
      </c>
      <c r="D8" s="59">
        <v>160000</v>
      </c>
      <c r="E8" s="59">
        <v>200000</v>
      </c>
      <c r="F8" s="60" t="s">
        <v>4</v>
      </c>
      <c r="G8" s="60" t="s">
        <v>436</v>
      </c>
      <c r="H8" s="60" t="s">
        <v>5</v>
      </c>
      <c r="I8" s="60" t="s">
        <v>6</v>
      </c>
      <c r="J8" s="61" t="s">
        <v>94</v>
      </c>
    </row>
    <row r="9" spans="1:10" s="50" customFormat="1" ht="57">
      <c r="A9" s="56" t="s">
        <v>629</v>
      </c>
      <c r="B9" s="57" t="s">
        <v>608</v>
      </c>
      <c r="C9" s="58" t="s">
        <v>517</v>
      </c>
      <c r="D9" s="59">
        <v>199000</v>
      </c>
      <c r="E9" s="59">
        <v>248750</v>
      </c>
      <c r="F9" s="60" t="s">
        <v>4</v>
      </c>
      <c r="G9" s="60" t="s">
        <v>436</v>
      </c>
      <c r="H9" s="60" t="s">
        <v>5</v>
      </c>
      <c r="I9" s="60" t="s">
        <v>100</v>
      </c>
      <c r="J9" s="61" t="s">
        <v>728</v>
      </c>
    </row>
    <row r="10" spans="1:10" s="50" customFormat="1" ht="45.75">
      <c r="A10" s="56" t="s">
        <v>630</v>
      </c>
      <c r="B10" s="57" t="s">
        <v>609</v>
      </c>
      <c r="C10" s="58" t="s">
        <v>618</v>
      </c>
      <c r="D10" s="59">
        <v>90000</v>
      </c>
      <c r="E10" s="59">
        <v>112500</v>
      </c>
      <c r="F10" s="60" t="s">
        <v>4</v>
      </c>
      <c r="G10" s="60" t="s">
        <v>436</v>
      </c>
      <c r="H10" s="60" t="s">
        <v>5</v>
      </c>
      <c r="I10" s="60" t="s">
        <v>6</v>
      </c>
      <c r="J10" s="61" t="s">
        <v>622</v>
      </c>
    </row>
    <row r="11" spans="1:10" s="50" customFormat="1" ht="45.75">
      <c r="A11" s="56" t="s">
        <v>631</v>
      </c>
      <c r="B11" s="57" t="s">
        <v>610</v>
      </c>
      <c r="C11" s="58" t="s">
        <v>618</v>
      </c>
      <c r="D11" s="59">
        <v>90000</v>
      </c>
      <c r="E11" s="59">
        <v>112500</v>
      </c>
      <c r="F11" s="60" t="s">
        <v>4</v>
      </c>
      <c r="G11" s="60" t="s">
        <v>436</v>
      </c>
      <c r="H11" s="60" t="s">
        <v>5</v>
      </c>
      <c r="I11" s="60" t="s">
        <v>6</v>
      </c>
      <c r="J11" s="61" t="s">
        <v>622</v>
      </c>
    </row>
    <row r="12" spans="1:10" s="50" customFormat="1" ht="60">
      <c r="A12" s="56" t="s">
        <v>632</v>
      </c>
      <c r="B12" s="57" t="s">
        <v>611</v>
      </c>
      <c r="C12" s="58" t="s">
        <v>619</v>
      </c>
      <c r="D12" s="59">
        <v>80000</v>
      </c>
      <c r="E12" s="59">
        <v>100000</v>
      </c>
      <c r="F12" s="60" t="s">
        <v>4</v>
      </c>
      <c r="G12" s="60" t="s">
        <v>436</v>
      </c>
      <c r="H12" s="60" t="s">
        <v>5</v>
      </c>
      <c r="I12" s="60" t="s">
        <v>100</v>
      </c>
      <c r="J12" s="61" t="s">
        <v>623</v>
      </c>
    </row>
    <row r="13" spans="1:10" s="50" customFormat="1" ht="57">
      <c r="A13" s="56" t="s">
        <v>633</v>
      </c>
      <c r="B13" s="57" t="s">
        <v>612</v>
      </c>
      <c r="C13" s="58" t="s">
        <v>620</v>
      </c>
      <c r="D13" s="59">
        <v>50000</v>
      </c>
      <c r="E13" s="59">
        <v>62500</v>
      </c>
      <c r="F13" s="60" t="s">
        <v>4</v>
      </c>
      <c r="G13" s="60" t="s">
        <v>436</v>
      </c>
      <c r="H13" s="60" t="s">
        <v>5</v>
      </c>
      <c r="I13" s="60" t="s">
        <v>100</v>
      </c>
      <c r="J13" s="61" t="s">
        <v>624</v>
      </c>
    </row>
    <row r="14" spans="1:10" s="50" customFormat="1" ht="57">
      <c r="A14" s="56" t="s">
        <v>634</v>
      </c>
      <c r="B14" s="57" t="s">
        <v>613</v>
      </c>
      <c r="C14" s="58" t="s">
        <v>617</v>
      </c>
      <c r="D14" s="59">
        <v>150000</v>
      </c>
      <c r="E14" s="59">
        <v>187500</v>
      </c>
      <c r="F14" s="60" t="s">
        <v>4</v>
      </c>
      <c r="G14" s="60" t="s">
        <v>436</v>
      </c>
      <c r="H14" s="60" t="s">
        <v>5</v>
      </c>
      <c r="I14" s="60" t="s">
        <v>100</v>
      </c>
      <c r="J14" s="61" t="s">
        <v>621</v>
      </c>
    </row>
    <row r="15" spans="1:10" s="50" customFormat="1" ht="60">
      <c r="A15" s="56" t="s">
        <v>635</v>
      </c>
      <c r="B15" s="57" t="s">
        <v>614</v>
      </c>
      <c r="C15" s="58" t="s">
        <v>517</v>
      </c>
      <c r="D15" s="59">
        <v>40000</v>
      </c>
      <c r="E15" s="59">
        <v>50000</v>
      </c>
      <c r="F15" s="60" t="s">
        <v>4</v>
      </c>
      <c r="G15" s="60" t="s">
        <v>436</v>
      </c>
      <c r="H15" s="60" t="s">
        <v>5</v>
      </c>
      <c r="I15" s="60" t="s">
        <v>100</v>
      </c>
      <c r="J15" s="61" t="s">
        <v>372</v>
      </c>
    </row>
    <row r="16" spans="1:10" s="50" customFormat="1" ht="45.75">
      <c r="A16" s="56" t="s">
        <v>636</v>
      </c>
      <c r="B16" s="57" t="s">
        <v>615</v>
      </c>
      <c r="C16" s="58" t="s">
        <v>514</v>
      </c>
      <c r="D16" s="59">
        <v>30000</v>
      </c>
      <c r="E16" s="59">
        <v>37500</v>
      </c>
      <c r="F16" s="60" t="s">
        <v>4</v>
      </c>
      <c r="G16" s="60" t="s">
        <v>436</v>
      </c>
      <c r="H16" s="60" t="s">
        <v>5</v>
      </c>
      <c r="I16" s="60" t="s">
        <v>6</v>
      </c>
      <c r="J16" s="61" t="s">
        <v>625</v>
      </c>
    </row>
    <row r="17" spans="1:10" s="50" customFormat="1" ht="85.5">
      <c r="A17" s="56" t="s">
        <v>637</v>
      </c>
      <c r="B17" s="57" t="s">
        <v>616</v>
      </c>
      <c r="C17" s="58" t="s">
        <v>544</v>
      </c>
      <c r="D17" s="59">
        <v>198000</v>
      </c>
      <c r="E17" s="59">
        <v>247500</v>
      </c>
      <c r="F17" s="60" t="s">
        <v>4</v>
      </c>
      <c r="G17" s="60" t="s">
        <v>436</v>
      </c>
      <c r="H17" s="60" t="s">
        <v>5</v>
      </c>
      <c r="I17" s="60" t="s">
        <v>90</v>
      </c>
      <c r="J17" s="61" t="s">
        <v>626</v>
      </c>
    </row>
    <row r="18" spans="1:10" s="50" customFormat="1" ht="19.5" customHeight="1">
      <c r="A18" s="53" t="s">
        <v>627</v>
      </c>
      <c r="B18" s="43"/>
      <c r="C18" s="33"/>
      <c r="D18" s="25">
        <f>SUM(D8:D17)</f>
        <v>1087000</v>
      </c>
      <c r="E18" s="25">
        <f>SUM(E8:E17)</f>
        <v>1358750</v>
      </c>
      <c r="F18" s="19"/>
      <c r="G18" s="19"/>
      <c r="H18" s="19"/>
      <c r="I18" s="19"/>
      <c r="J18" s="20"/>
    </row>
    <row r="19" spans="1:10" s="50" customFormat="1" ht="15.75">
      <c r="A19" s="54"/>
      <c r="B19" s="46"/>
      <c r="C19" s="47"/>
      <c r="D19" s="48"/>
      <c r="E19" s="48"/>
      <c r="F19" s="48"/>
      <c r="G19" s="48"/>
      <c r="H19" s="48"/>
      <c r="I19" s="48"/>
      <c r="J19" s="49"/>
    </row>
    <row r="20" spans="1:10" s="4" customFormat="1" ht="20.25" customHeight="1">
      <c r="A20" s="53" t="s">
        <v>485</v>
      </c>
      <c r="B20" s="43"/>
      <c r="C20" s="33"/>
      <c r="D20" s="19"/>
      <c r="E20" s="19"/>
      <c r="F20" s="19"/>
      <c r="G20" s="19"/>
      <c r="H20" s="19"/>
      <c r="I20" s="19"/>
      <c r="J20" s="20"/>
    </row>
    <row r="21" spans="1:10" s="5" customFormat="1" ht="57">
      <c r="A21" s="39" t="s">
        <v>2</v>
      </c>
      <c r="B21" s="36" t="s">
        <v>3</v>
      </c>
      <c r="C21" s="34" t="s">
        <v>511</v>
      </c>
      <c r="D21" s="22">
        <v>90000</v>
      </c>
      <c r="E21" s="22">
        <v>90000</v>
      </c>
      <c r="F21" s="23" t="s">
        <v>4</v>
      </c>
      <c r="G21" s="23" t="s">
        <v>436</v>
      </c>
      <c r="H21" s="23" t="s">
        <v>5</v>
      </c>
      <c r="I21" s="23" t="s">
        <v>6</v>
      </c>
      <c r="J21" s="24" t="s">
        <v>7</v>
      </c>
    </row>
    <row r="22" spans="1:10" s="5" customFormat="1" ht="71.25">
      <c r="A22" s="39" t="s">
        <v>8</v>
      </c>
      <c r="B22" s="36" t="s">
        <v>469</v>
      </c>
      <c r="C22" s="34" t="s">
        <v>512</v>
      </c>
      <c r="D22" s="22">
        <f>SUM(D23:D27)</f>
        <v>110000</v>
      </c>
      <c r="E22" s="22">
        <f>SUM(E23:E27)</f>
        <v>137500</v>
      </c>
      <c r="F22" s="23" t="s">
        <v>4</v>
      </c>
      <c r="G22" s="23" t="s">
        <v>437</v>
      </c>
      <c r="H22" s="23" t="s">
        <v>5</v>
      </c>
      <c r="I22" s="23" t="s">
        <v>6</v>
      </c>
      <c r="J22" s="24" t="s">
        <v>9</v>
      </c>
    </row>
    <row r="23" spans="1:10" s="5" customFormat="1" ht="30">
      <c r="A23" s="39"/>
      <c r="B23" s="36" t="s">
        <v>474</v>
      </c>
      <c r="C23" s="34"/>
      <c r="D23" s="22">
        <v>30000</v>
      </c>
      <c r="E23" s="22">
        <v>37500</v>
      </c>
      <c r="F23" s="23"/>
      <c r="G23" s="23"/>
      <c r="H23" s="23"/>
      <c r="I23" s="23"/>
      <c r="J23" s="24"/>
    </row>
    <row r="24" spans="1:10" s="5" customFormat="1" ht="15">
      <c r="A24" s="39"/>
      <c r="B24" s="36" t="s">
        <v>465</v>
      </c>
      <c r="C24" s="34"/>
      <c r="D24" s="22">
        <v>50000</v>
      </c>
      <c r="E24" s="22">
        <v>62500</v>
      </c>
      <c r="F24" s="23"/>
      <c r="G24" s="23"/>
      <c r="H24" s="23"/>
      <c r="I24" s="23"/>
      <c r="J24" s="24"/>
    </row>
    <row r="25" spans="1:10" s="5" customFormat="1" ht="60">
      <c r="A25" s="39"/>
      <c r="B25" s="36" t="s">
        <v>466</v>
      </c>
      <c r="C25" s="34"/>
      <c r="D25" s="22">
        <v>10000</v>
      </c>
      <c r="E25" s="22">
        <v>12500</v>
      </c>
      <c r="F25" s="23"/>
      <c r="G25" s="23"/>
      <c r="H25" s="23"/>
      <c r="I25" s="23"/>
      <c r="J25" s="24"/>
    </row>
    <row r="26" spans="1:10" s="5" customFormat="1" ht="45">
      <c r="A26" s="39"/>
      <c r="B26" s="36" t="s">
        <v>467</v>
      </c>
      <c r="C26" s="34"/>
      <c r="D26" s="22">
        <v>10000</v>
      </c>
      <c r="E26" s="22">
        <v>12500</v>
      </c>
      <c r="F26" s="23"/>
      <c r="G26" s="23"/>
      <c r="H26" s="23"/>
      <c r="I26" s="23"/>
      <c r="J26" s="24"/>
    </row>
    <row r="27" spans="1:10" s="5" customFormat="1" ht="60">
      <c r="A27" s="39"/>
      <c r="B27" s="36" t="s">
        <v>468</v>
      </c>
      <c r="C27" s="34"/>
      <c r="D27" s="22">
        <v>10000</v>
      </c>
      <c r="E27" s="22">
        <v>12500</v>
      </c>
      <c r="F27" s="23"/>
      <c r="G27" s="23"/>
      <c r="H27" s="23"/>
      <c r="I27" s="23"/>
      <c r="J27" s="24"/>
    </row>
    <row r="28" spans="1:10" s="5" customFormat="1" ht="71.25">
      <c r="A28" s="39" t="s">
        <v>10</v>
      </c>
      <c r="B28" s="36" t="s">
        <v>473</v>
      </c>
      <c r="C28" s="34" t="s">
        <v>512</v>
      </c>
      <c r="D28" s="22">
        <f>SUM(D29:D33)</f>
        <v>38000</v>
      </c>
      <c r="E28" s="22">
        <f>SUM(E29:E33)</f>
        <v>47500</v>
      </c>
      <c r="F28" s="23" t="s">
        <v>4</v>
      </c>
      <c r="G28" s="23" t="s">
        <v>437</v>
      </c>
      <c r="H28" s="23" t="s">
        <v>5</v>
      </c>
      <c r="I28" s="23" t="s">
        <v>6</v>
      </c>
      <c r="J28" s="24" t="s">
        <v>7</v>
      </c>
    </row>
    <row r="29" spans="1:10" s="5" customFormat="1" ht="30">
      <c r="A29" s="39"/>
      <c r="B29" s="36" t="s">
        <v>474</v>
      </c>
      <c r="C29" s="34"/>
      <c r="D29" s="22">
        <v>10000</v>
      </c>
      <c r="E29" s="22">
        <v>12500</v>
      </c>
      <c r="F29" s="23"/>
      <c r="G29" s="23"/>
      <c r="H29" s="23"/>
      <c r="I29" s="23"/>
      <c r="J29" s="24"/>
    </row>
    <row r="30" spans="1:10" s="5" customFormat="1" ht="15">
      <c r="A30" s="39"/>
      <c r="B30" s="36" t="s">
        <v>465</v>
      </c>
      <c r="C30" s="34"/>
      <c r="D30" s="22">
        <v>25000</v>
      </c>
      <c r="E30" s="22">
        <v>31250</v>
      </c>
      <c r="F30" s="23"/>
      <c r="G30" s="23"/>
      <c r="H30" s="23"/>
      <c r="I30" s="23"/>
      <c r="J30" s="24"/>
    </row>
    <row r="31" spans="1:10" s="5" customFormat="1" ht="45">
      <c r="A31" s="39"/>
      <c r="B31" s="36" t="s">
        <v>470</v>
      </c>
      <c r="C31" s="34"/>
      <c r="D31" s="22">
        <v>1000</v>
      </c>
      <c r="E31" s="22">
        <v>1250</v>
      </c>
      <c r="F31" s="23"/>
      <c r="G31" s="23"/>
      <c r="H31" s="23"/>
      <c r="I31" s="23"/>
      <c r="J31" s="24"/>
    </row>
    <row r="32" spans="1:10" s="5" customFormat="1" ht="45">
      <c r="A32" s="39"/>
      <c r="B32" s="36" t="s">
        <v>471</v>
      </c>
      <c r="C32" s="34"/>
      <c r="D32" s="22">
        <v>1000</v>
      </c>
      <c r="E32" s="22">
        <v>1250</v>
      </c>
      <c r="F32" s="23"/>
      <c r="G32" s="23"/>
      <c r="H32" s="23"/>
      <c r="I32" s="23"/>
      <c r="J32" s="24"/>
    </row>
    <row r="33" spans="1:10" s="5" customFormat="1" ht="45">
      <c r="A33" s="39"/>
      <c r="B33" s="36" t="s">
        <v>472</v>
      </c>
      <c r="C33" s="34"/>
      <c r="D33" s="22">
        <v>1000</v>
      </c>
      <c r="E33" s="22">
        <v>1250</v>
      </c>
      <c r="F33" s="23"/>
      <c r="G33" s="23"/>
      <c r="H33" s="23"/>
      <c r="I33" s="23"/>
      <c r="J33" s="24"/>
    </row>
    <row r="34" spans="1:10" s="5" customFormat="1" ht="71.25">
      <c r="A34" s="39" t="s">
        <v>11</v>
      </c>
      <c r="B34" s="36" t="s">
        <v>477</v>
      </c>
      <c r="C34" s="34" t="s">
        <v>512</v>
      </c>
      <c r="D34" s="22">
        <f>SUM(D35:D39)</f>
        <v>38000</v>
      </c>
      <c r="E34" s="22">
        <f>SUM(E35:E39)</f>
        <v>47500</v>
      </c>
      <c r="F34" s="23" t="s">
        <v>4</v>
      </c>
      <c r="G34" s="23" t="s">
        <v>437</v>
      </c>
      <c r="H34" s="23" t="s">
        <v>5</v>
      </c>
      <c r="I34" s="23" t="s">
        <v>12</v>
      </c>
      <c r="J34" s="24" t="s">
        <v>13</v>
      </c>
    </row>
    <row r="35" spans="1:10" s="5" customFormat="1" ht="30">
      <c r="A35" s="39"/>
      <c r="B35" s="36" t="s">
        <v>474</v>
      </c>
      <c r="C35" s="34"/>
      <c r="D35" s="22">
        <v>10000</v>
      </c>
      <c r="E35" s="22">
        <v>12500</v>
      </c>
      <c r="F35" s="23"/>
      <c r="G35" s="23"/>
      <c r="H35" s="23"/>
      <c r="I35" s="23"/>
      <c r="J35" s="24"/>
    </row>
    <row r="36" spans="1:10" s="5" customFormat="1" ht="15">
      <c r="A36" s="39"/>
      <c r="B36" s="36" t="s">
        <v>465</v>
      </c>
      <c r="C36" s="34"/>
      <c r="D36" s="22">
        <v>25000</v>
      </c>
      <c r="E36" s="22">
        <v>31250</v>
      </c>
      <c r="F36" s="23"/>
      <c r="G36" s="23"/>
      <c r="H36" s="23"/>
      <c r="I36" s="23"/>
      <c r="J36" s="24"/>
    </row>
    <row r="37" spans="1:10" s="5" customFormat="1" ht="45">
      <c r="A37" s="39"/>
      <c r="B37" s="36" t="s">
        <v>475</v>
      </c>
      <c r="C37" s="34"/>
      <c r="D37" s="22">
        <v>1000</v>
      </c>
      <c r="E37" s="22">
        <v>1250</v>
      </c>
      <c r="F37" s="23"/>
      <c r="G37" s="23"/>
      <c r="H37" s="23"/>
      <c r="I37" s="23"/>
      <c r="J37" s="24"/>
    </row>
    <row r="38" spans="1:10" s="5" customFormat="1" ht="45">
      <c r="A38" s="39"/>
      <c r="B38" s="36" t="s">
        <v>471</v>
      </c>
      <c r="C38" s="34"/>
      <c r="D38" s="22">
        <v>1000</v>
      </c>
      <c r="E38" s="22">
        <v>1250</v>
      </c>
      <c r="F38" s="23"/>
      <c r="G38" s="23"/>
      <c r="H38" s="23"/>
      <c r="I38" s="23"/>
      <c r="J38" s="24"/>
    </row>
    <row r="39" spans="1:10" s="5" customFormat="1" ht="45">
      <c r="A39" s="39"/>
      <c r="B39" s="36" t="s">
        <v>476</v>
      </c>
      <c r="C39" s="34"/>
      <c r="D39" s="22">
        <v>1000</v>
      </c>
      <c r="E39" s="22">
        <v>1250</v>
      </c>
      <c r="F39" s="23"/>
      <c r="G39" s="23"/>
      <c r="H39" s="23"/>
      <c r="I39" s="23"/>
      <c r="J39" s="24"/>
    </row>
    <row r="40" spans="1:10" s="5" customFormat="1" ht="71.25">
      <c r="A40" s="39" t="s">
        <v>14</v>
      </c>
      <c r="B40" s="36" t="s">
        <v>481</v>
      </c>
      <c r="C40" s="34" t="s">
        <v>512</v>
      </c>
      <c r="D40" s="22">
        <f>SUM(D41:D45)</f>
        <v>38000</v>
      </c>
      <c r="E40" s="22">
        <f>SUM(E41:E45)</f>
        <v>47500</v>
      </c>
      <c r="F40" s="23" t="s">
        <v>4</v>
      </c>
      <c r="G40" s="23" t="s">
        <v>437</v>
      </c>
      <c r="H40" s="23" t="s">
        <v>5</v>
      </c>
      <c r="I40" s="23" t="s">
        <v>15</v>
      </c>
      <c r="J40" s="24" t="s">
        <v>16</v>
      </c>
    </row>
    <row r="41" spans="1:10" s="5" customFormat="1" ht="30">
      <c r="A41" s="39"/>
      <c r="B41" s="36" t="s">
        <v>474</v>
      </c>
      <c r="C41" s="34"/>
      <c r="D41" s="22">
        <v>10000</v>
      </c>
      <c r="E41" s="22">
        <v>12500</v>
      </c>
      <c r="F41" s="23"/>
      <c r="G41" s="23"/>
      <c r="H41" s="23"/>
      <c r="I41" s="23"/>
      <c r="J41" s="24"/>
    </row>
    <row r="42" spans="1:10" s="5" customFormat="1" ht="15">
      <c r="A42" s="39"/>
      <c r="B42" s="36" t="s">
        <v>465</v>
      </c>
      <c r="C42" s="34"/>
      <c r="D42" s="22">
        <v>25000</v>
      </c>
      <c r="E42" s="22">
        <v>31250</v>
      </c>
      <c r="F42" s="23"/>
      <c r="G42" s="23"/>
      <c r="H42" s="23"/>
      <c r="I42" s="23"/>
      <c r="J42" s="24"/>
    </row>
    <row r="43" spans="1:10" s="5" customFormat="1" ht="45">
      <c r="A43" s="39"/>
      <c r="B43" s="36" t="s">
        <v>478</v>
      </c>
      <c r="C43" s="34"/>
      <c r="D43" s="22">
        <v>1000</v>
      </c>
      <c r="E43" s="22">
        <v>1250</v>
      </c>
      <c r="F43" s="23"/>
      <c r="G43" s="23"/>
      <c r="H43" s="23"/>
      <c r="I43" s="23"/>
      <c r="J43" s="24"/>
    </row>
    <row r="44" spans="1:10" s="5" customFormat="1" ht="45">
      <c r="A44" s="39"/>
      <c r="B44" s="36" t="s">
        <v>479</v>
      </c>
      <c r="C44" s="34"/>
      <c r="D44" s="22">
        <v>1000</v>
      </c>
      <c r="E44" s="22">
        <v>1250</v>
      </c>
      <c r="F44" s="23"/>
      <c r="G44" s="23"/>
      <c r="H44" s="23"/>
      <c r="I44" s="23"/>
      <c r="J44" s="24"/>
    </row>
    <row r="45" spans="1:10" s="5" customFormat="1" ht="45">
      <c r="A45" s="39"/>
      <c r="B45" s="36" t="s">
        <v>480</v>
      </c>
      <c r="C45" s="34"/>
      <c r="D45" s="22">
        <v>1000</v>
      </c>
      <c r="E45" s="22">
        <v>1250</v>
      </c>
      <c r="F45" s="23"/>
      <c r="G45" s="23"/>
      <c r="H45" s="23"/>
      <c r="I45" s="23"/>
      <c r="J45" s="24"/>
    </row>
    <row r="46" spans="1:10" s="5" customFormat="1" ht="71.25">
      <c r="A46" s="39" t="s">
        <v>17</v>
      </c>
      <c r="B46" s="36" t="s">
        <v>484</v>
      </c>
      <c r="C46" s="34" t="s">
        <v>512</v>
      </c>
      <c r="D46" s="22">
        <f>SUM(D47:D51)</f>
        <v>49000</v>
      </c>
      <c r="E46" s="22">
        <f>SUM(E47:E51)</f>
        <v>61250</v>
      </c>
      <c r="F46" s="23" t="s">
        <v>4</v>
      </c>
      <c r="G46" s="23" t="s">
        <v>437</v>
      </c>
      <c r="H46" s="23" t="s">
        <v>5</v>
      </c>
      <c r="I46" s="23" t="s">
        <v>15</v>
      </c>
      <c r="J46" s="24" t="s">
        <v>16</v>
      </c>
    </row>
    <row r="47" spans="1:10" s="5" customFormat="1" ht="30">
      <c r="A47" s="39"/>
      <c r="B47" s="36" t="s">
        <v>474</v>
      </c>
      <c r="C47" s="34"/>
      <c r="D47" s="22">
        <v>15000</v>
      </c>
      <c r="E47" s="22">
        <v>18750</v>
      </c>
      <c r="F47" s="23"/>
      <c r="G47" s="23"/>
      <c r="H47" s="23"/>
      <c r="I47" s="23"/>
      <c r="J47" s="24"/>
    </row>
    <row r="48" spans="1:10" s="5" customFormat="1" ht="15">
      <c r="A48" s="39"/>
      <c r="B48" s="36" t="s">
        <v>465</v>
      </c>
      <c r="C48" s="34"/>
      <c r="D48" s="22">
        <v>25000</v>
      </c>
      <c r="E48" s="22">
        <v>31250</v>
      </c>
      <c r="F48" s="23"/>
      <c r="G48" s="23"/>
      <c r="H48" s="23"/>
      <c r="I48" s="23"/>
      <c r="J48" s="24"/>
    </row>
    <row r="49" spans="1:10" s="5" customFormat="1" ht="45">
      <c r="A49" s="39"/>
      <c r="B49" s="36" t="s">
        <v>482</v>
      </c>
      <c r="C49" s="34"/>
      <c r="D49" s="22">
        <v>3000</v>
      </c>
      <c r="E49" s="22">
        <v>3750</v>
      </c>
      <c r="F49" s="23"/>
      <c r="G49" s="23"/>
      <c r="H49" s="23"/>
      <c r="I49" s="23"/>
      <c r="J49" s="24"/>
    </row>
    <row r="50" spans="1:10" s="5" customFormat="1" ht="45">
      <c r="A50" s="39"/>
      <c r="B50" s="36" t="s">
        <v>479</v>
      </c>
      <c r="C50" s="34"/>
      <c r="D50" s="22">
        <v>3000</v>
      </c>
      <c r="E50" s="22">
        <v>3750</v>
      </c>
      <c r="F50" s="23"/>
      <c r="G50" s="23"/>
      <c r="H50" s="23"/>
      <c r="I50" s="23"/>
      <c r="J50" s="24"/>
    </row>
    <row r="51" spans="1:10" s="5" customFormat="1" ht="45">
      <c r="A51" s="39"/>
      <c r="B51" s="36" t="s">
        <v>483</v>
      </c>
      <c r="C51" s="34"/>
      <c r="D51" s="22">
        <v>3000</v>
      </c>
      <c r="E51" s="22">
        <v>3750</v>
      </c>
      <c r="F51" s="23"/>
      <c r="G51" s="23"/>
      <c r="H51" s="23"/>
      <c r="I51" s="23"/>
      <c r="J51" s="24"/>
    </row>
    <row r="52" spans="1:10" s="5" customFormat="1" ht="33.75" customHeight="1">
      <c r="A52" s="70" t="s">
        <v>486</v>
      </c>
      <c r="B52" s="71"/>
      <c r="C52" s="33"/>
      <c r="D52" s="25">
        <f>SUM(D21:D22,D28,D34,D40,D46)</f>
        <v>363000</v>
      </c>
      <c r="E52" s="25">
        <f>SUM(E21:E22,E28,E34,E40,E46)</f>
        <v>431250</v>
      </c>
      <c r="F52" s="19"/>
      <c r="G52" s="19"/>
      <c r="H52" s="19"/>
      <c r="I52" s="19"/>
      <c r="J52" s="20"/>
    </row>
    <row r="53" spans="1:10" s="5" customFormat="1" ht="38.25" customHeight="1">
      <c r="A53" s="72" t="s">
        <v>448</v>
      </c>
      <c r="B53" s="73"/>
      <c r="C53" s="32"/>
      <c r="D53" s="26">
        <f>D18+D52</f>
        <v>1450000</v>
      </c>
      <c r="E53" s="26">
        <f>E18+E52</f>
        <v>1790000</v>
      </c>
      <c r="F53" s="17"/>
      <c r="G53" s="17"/>
      <c r="H53" s="17"/>
      <c r="I53" s="17"/>
      <c r="J53" s="18"/>
    </row>
    <row r="54" spans="1:10" s="5" customFormat="1" ht="15">
      <c r="A54" s="21"/>
      <c r="B54" s="36"/>
      <c r="C54" s="34"/>
      <c r="D54" s="22"/>
      <c r="E54" s="22"/>
      <c r="F54" s="23"/>
      <c r="G54" s="23"/>
      <c r="H54" s="23"/>
      <c r="I54" s="23"/>
      <c r="J54" s="24"/>
    </row>
    <row r="55" spans="1:10" s="5" customFormat="1" ht="21" customHeight="1">
      <c r="A55" s="52" t="s">
        <v>438</v>
      </c>
      <c r="B55" s="42"/>
      <c r="C55" s="32"/>
      <c r="D55" s="17"/>
      <c r="E55" s="17"/>
      <c r="F55" s="17"/>
      <c r="G55" s="17"/>
      <c r="H55" s="17"/>
      <c r="I55" s="17"/>
      <c r="J55" s="18"/>
    </row>
    <row r="56" spans="1:10" s="5" customFormat="1" ht="21" customHeight="1">
      <c r="A56" s="53" t="s">
        <v>439</v>
      </c>
      <c r="B56" s="43"/>
      <c r="C56" s="33"/>
      <c r="D56" s="19"/>
      <c r="E56" s="19"/>
      <c r="F56" s="19"/>
      <c r="G56" s="19"/>
      <c r="H56" s="19"/>
      <c r="I56" s="19"/>
      <c r="J56" s="20"/>
    </row>
    <row r="57" spans="1:10" s="5" customFormat="1" ht="42.75">
      <c r="A57" s="39" t="s">
        <v>18</v>
      </c>
      <c r="B57" s="36" t="s">
        <v>19</v>
      </c>
      <c r="C57" s="34" t="s">
        <v>513</v>
      </c>
      <c r="D57" s="22">
        <v>640000</v>
      </c>
      <c r="E57" s="22">
        <v>800000</v>
      </c>
      <c r="F57" s="23" t="s">
        <v>20</v>
      </c>
      <c r="G57" s="23" t="s">
        <v>436</v>
      </c>
      <c r="H57" s="23" t="s">
        <v>5</v>
      </c>
      <c r="I57" s="23" t="s">
        <v>21</v>
      </c>
      <c r="J57" s="24" t="s">
        <v>22</v>
      </c>
    </row>
    <row r="58" spans="1:10" s="5" customFormat="1" ht="42.75">
      <c r="A58" s="39" t="s">
        <v>23</v>
      </c>
      <c r="B58" s="36" t="s">
        <v>24</v>
      </c>
      <c r="C58" s="34" t="s">
        <v>513</v>
      </c>
      <c r="D58" s="22">
        <v>1820000</v>
      </c>
      <c r="E58" s="22">
        <v>2275000</v>
      </c>
      <c r="F58" s="23" t="s">
        <v>20</v>
      </c>
      <c r="G58" s="23" t="s">
        <v>436</v>
      </c>
      <c r="H58" s="23" t="s">
        <v>5</v>
      </c>
      <c r="I58" s="23" t="s">
        <v>6</v>
      </c>
      <c r="J58" s="24" t="s">
        <v>25</v>
      </c>
    </row>
    <row r="59" spans="1:10" s="5" customFormat="1" ht="60">
      <c r="A59" s="39" t="s">
        <v>26</v>
      </c>
      <c r="B59" s="36" t="s">
        <v>727</v>
      </c>
      <c r="C59" s="34" t="s">
        <v>515</v>
      </c>
      <c r="D59" s="22">
        <v>45500</v>
      </c>
      <c r="E59" s="22">
        <v>56875</v>
      </c>
      <c r="F59" s="23" t="s">
        <v>4</v>
      </c>
      <c r="G59" s="23" t="s">
        <v>436</v>
      </c>
      <c r="H59" s="23" t="s">
        <v>5</v>
      </c>
      <c r="I59" s="23" t="s">
        <v>6</v>
      </c>
      <c r="J59" s="24" t="s">
        <v>27</v>
      </c>
    </row>
    <row r="60" spans="1:10" s="5" customFormat="1" ht="60">
      <c r="A60" s="39" t="s">
        <v>28</v>
      </c>
      <c r="B60" s="36" t="s">
        <v>726</v>
      </c>
      <c r="C60" s="34" t="s">
        <v>514</v>
      </c>
      <c r="D60" s="22">
        <v>40000</v>
      </c>
      <c r="E60" s="22">
        <v>50000</v>
      </c>
      <c r="F60" s="23" t="s">
        <v>4</v>
      </c>
      <c r="G60" s="23" t="s">
        <v>436</v>
      </c>
      <c r="H60" s="23" t="s">
        <v>5</v>
      </c>
      <c r="I60" s="23" t="s">
        <v>6</v>
      </c>
      <c r="J60" s="24" t="s">
        <v>27</v>
      </c>
    </row>
    <row r="61" spans="1:10" s="5" customFormat="1" ht="60">
      <c r="A61" s="39" t="s">
        <v>29</v>
      </c>
      <c r="B61" s="36" t="s">
        <v>30</v>
      </c>
      <c r="C61" s="34" t="s">
        <v>513</v>
      </c>
      <c r="D61" s="22">
        <v>2200000</v>
      </c>
      <c r="E61" s="22">
        <v>2750000</v>
      </c>
      <c r="F61" s="23" t="s">
        <v>20</v>
      </c>
      <c r="G61" s="23" t="s">
        <v>436</v>
      </c>
      <c r="H61" s="23" t="s">
        <v>5</v>
      </c>
      <c r="I61" s="23" t="s">
        <v>31</v>
      </c>
      <c r="J61" s="24" t="s">
        <v>32</v>
      </c>
    </row>
    <row r="62" spans="1:10" s="5" customFormat="1" ht="75">
      <c r="A62" s="39" t="s">
        <v>33</v>
      </c>
      <c r="B62" s="36" t="s">
        <v>34</v>
      </c>
      <c r="C62" s="34" t="s">
        <v>515</v>
      </c>
      <c r="D62" s="22">
        <v>85000</v>
      </c>
      <c r="E62" s="22">
        <v>106250</v>
      </c>
      <c r="F62" s="23" t="s">
        <v>4</v>
      </c>
      <c r="G62" s="23" t="s">
        <v>436</v>
      </c>
      <c r="H62" s="23" t="s">
        <v>5</v>
      </c>
      <c r="I62" s="23" t="s">
        <v>31</v>
      </c>
      <c r="J62" s="24" t="s">
        <v>32</v>
      </c>
    </row>
    <row r="63" spans="1:10" s="5" customFormat="1" ht="60">
      <c r="A63" s="39" t="s">
        <v>35</v>
      </c>
      <c r="B63" s="36" t="s">
        <v>36</v>
      </c>
      <c r="C63" s="34" t="s">
        <v>514</v>
      </c>
      <c r="D63" s="22">
        <v>40000</v>
      </c>
      <c r="E63" s="22">
        <v>50000</v>
      </c>
      <c r="F63" s="23" t="s">
        <v>4</v>
      </c>
      <c r="G63" s="23" t="s">
        <v>436</v>
      </c>
      <c r="H63" s="23" t="s">
        <v>5</v>
      </c>
      <c r="I63" s="23" t="s">
        <v>31</v>
      </c>
      <c r="J63" s="24" t="s">
        <v>32</v>
      </c>
    </row>
    <row r="64" spans="1:10" s="5" customFormat="1" ht="60">
      <c r="A64" s="39" t="s">
        <v>37</v>
      </c>
      <c r="B64" s="36" t="s">
        <v>725</v>
      </c>
      <c r="C64" s="34" t="s">
        <v>513</v>
      </c>
      <c r="D64" s="22">
        <v>930000</v>
      </c>
      <c r="E64" s="22">
        <v>1162500</v>
      </c>
      <c r="F64" s="23" t="s">
        <v>20</v>
      </c>
      <c r="G64" s="23" t="s">
        <v>436</v>
      </c>
      <c r="H64" s="23" t="s">
        <v>5</v>
      </c>
      <c r="I64" s="23" t="s">
        <v>21</v>
      </c>
      <c r="J64" s="24" t="s">
        <v>22</v>
      </c>
    </row>
    <row r="65" spans="1:10" s="5" customFormat="1" ht="75">
      <c r="A65" s="39" t="s">
        <v>38</v>
      </c>
      <c r="B65" s="36" t="s">
        <v>39</v>
      </c>
      <c r="C65" s="34" t="s">
        <v>515</v>
      </c>
      <c r="D65" s="22">
        <v>30000</v>
      </c>
      <c r="E65" s="22">
        <v>37500</v>
      </c>
      <c r="F65" s="23" t="s">
        <v>4</v>
      </c>
      <c r="G65" s="23" t="s">
        <v>436</v>
      </c>
      <c r="H65" s="23" t="s">
        <v>5</v>
      </c>
      <c r="I65" s="23" t="s">
        <v>21</v>
      </c>
      <c r="J65" s="24" t="s">
        <v>22</v>
      </c>
    </row>
    <row r="66" spans="1:10" s="5" customFormat="1" ht="75">
      <c r="A66" s="39" t="s">
        <v>40</v>
      </c>
      <c r="B66" s="36" t="s">
        <v>724</v>
      </c>
      <c r="C66" s="34" t="s">
        <v>516</v>
      </c>
      <c r="D66" s="22">
        <v>27010000</v>
      </c>
      <c r="E66" s="22">
        <v>33762500</v>
      </c>
      <c r="F66" s="23" t="s">
        <v>20</v>
      </c>
      <c r="G66" s="23" t="s">
        <v>436</v>
      </c>
      <c r="H66" s="23" t="s">
        <v>5</v>
      </c>
      <c r="I66" s="23" t="s">
        <v>6</v>
      </c>
      <c r="J66" s="24" t="s">
        <v>41</v>
      </c>
    </row>
    <row r="67" spans="1:10" s="5" customFormat="1" ht="105">
      <c r="A67" s="39" t="s">
        <v>42</v>
      </c>
      <c r="B67" s="36" t="s">
        <v>723</v>
      </c>
      <c r="C67" s="34" t="s">
        <v>515</v>
      </c>
      <c r="D67" s="22">
        <v>800000</v>
      </c>
      <c r="E67" s="22">
        <v>1000000</v>
      </c>
      <c r="F67" s="23" t="s">
        <v>20</v>
      </c>
      <c r="G67" s="23" t="s">
        <v>436</v>
      </c>
      <c r="H67" s="23" t="s">
        <v>5</v>
      </c>
      <c r="I67" s="23" t="s">
        <v>6</v>
      </c>
      <c r="J67" s="24" t="s">
        <v>41</v>
      </c>
    </row>
    <row r="68" spans="1:10" s="5" customFormat="1" ht="90">
      <c r="A68" s="39" t="s">
        <v>43</v>
      </c>
      <c r="B68" s="36" t="s">
        <v>44</v>
      </c>
      <c r="C68" s="34" t="s">
        <v>514</v>
      </c>
      <c r="D68" s="22">
        <v>190000</v>
      </c>
      <c r="E68" s="22">
        <v>237500</v>
      </c>
      <c r="F68" s="23" t="s">
        <v>4</v>
      </c>
      <c r="G68" s="23" t="s">
        <v>436</v>
      </c>
      <c r="H68" s="23" t="s">
        <v>5</v>
      </c>
      <c r="I68" s="23" t="s">
        <v>6</v>
      </c>
      <c r="J68" s="24" t="s">
        <v>41</v>
      </c>
    </row>
    <row r="69" spans="1:10" s="5" customFormat="1" ht="45">
      <c r="A69" s="39" t="s">
        <v>45</v>
      </c>
      <c r="B69" s="36" t="s">
        <v>722</v>
      </c>
      <c r="C69" s="34" t="s">
        <v>513</v>
      </c>
      <c r="D69" s="22">
        <v>1525000</v>
      </c>
      <c r="E69" s="22">
        <v>1906250</v>
      </c>
      <c r="F69" s="23" t="s">
        <v>20</v>
      </c>
      <c r="G69" s="23" t="s">
        <v>436</v>
      </c>
      <c r="H69" s="23" t="s">
        <v>5</v>
      </c>
      <c r="I69" s="23" t="s">
        <v>12</v>
      </c>
      <c r="J69" s="24" t="s">
        <v>46</v>
      </c>
    </row>
    <row r="70" spans="1:10" s="5" customFormat="1" ht="60">
      <c r="A70" s="39" t="s">
        <v>47</v>
      </c>
      <c r="B70" s="36" t="s">
        <v>721</v>
      </c>
      <c r="C70" s="34" t="s">
        <v>515</v>
      </c>
      <c r="D70" s="22">
        <v>40000</v>
      </c>
      <c r="E70" s="22">
        <v>50000</v>
      </c>
      <c r="F70" s="23" t="s">
        <v>4</v>
      </c>
      <c r="G70" s="23" t="s">
        <v>436</v>
      </c>
      <c r="H70" s="23" t="s">
        <v>5</v>
      </c>
      <c r="I70" s="23" t="s">
        <v>12</v>
      </c>
      <c r="J70" s="24" t="s">
        <v>46</v>
      </c>
    </row>
    <row r="71" spans="1:10" s="5" customFormat="1" ht="45">
      <c r="A71" s="39" t="s">
        <v>48</v>
      </c>
      <c r="B71" s="36" t="s">
        <v>49</v>
      </c>
      <c r="C71" s="34" t="s">
        <v>514</v>
      </c>
      <c r="D71" s="22">
        <v>35000</v>
      </c>
      <c r="E71" s="22">
        <v>43750</v>
      </c>
      <c r="F71" s="23" t="s">
        <v>4</v>
      </c>
      <c r="G71" s="23" t="s">
        <v>436</v>
      </c>
      <c r="H71" s="23" t="s">
        <v>5</v>
      </c>
      <c r="I71" s="23" t="s">
        <v>12</v>
      </c>
      <c r="J71" s="24" t="s">
        <v>46</v>
      </c>
    </row>
    <row r="72" spans="1:10" s="5" customFormat="1" ht="45">
      <c r="A72" s="39" t="s">
        <v>50</v>
      </c>
      <c r="B72" s="36" t="s">
        <v>720</v>
      </c>
      <c r="C72" s="34" t="s">
        <v>513</v>
      </c>
      <c r="D72" s="22">
        <v>2720000</v>
      </c>
      <c r="E72" s="22">
        <v>3400000</v>
      </c>
      <c r="F72" s="23" t="s">
        <v>20</v>
      </c>
      <c r="G72" s="23" t="s">
        <v>436</v>
      </c>
      <c r="H72" s="23" t="s">
        <v>5</v>
      </c>
      <c r="I72" s="23" t="s">
        <v>31</v>
      </c>
      <c r="J72" s="24" t="s">
        <v>51</v>
      </c>
    </row>
    <row r="73" spans="1:10" s="5" customFormat="1" ht="75">
      <c r="A73" s="39" t="s">
        <v>52</v>
      </c>
      <c r="B73" s="36" t="s">
        <v>719</v>
      </c>
      <c r="C73" s="34" t="s">
        <v>515</v>
      </c>
      <c r="D73" s="22">
        <v>44000</v>
      </c>
      <c r="E73" s="22">
        <v>55000</v>
      </c>
      <c r="F73" s="23" t="s">
        <v>4</v>
      </c>
      <c r="G73" s="23" t="s">
        <v>436</v>
      </c>
      <c r="H73" s="23" t="s">
        <v>5</v>
      </c>
      <c r="I73" s="23" t="s">
        <v>31</v>
      </c>
      <c r="J73" s="24" t="s">
        <v>51</v>
      </c>
    </row>
    <row r="74" spans="1:10" s="5" customFormat="1" ht="60">
      <c r="A74" s="39" t="s">
        <v>53</v>
      </c>
      <c r="B74" s="36" t="s">
        <v>718</v>
      </c>
      <c r="C74" s="34" t="s">
        <v>514</v>
      </c>
      <c r="D74" s="22">
        <v>36000</v>
      </c>
      <c r="E74" s="22">
        <v>45000</v>
      </c>
      <c r="F74" s="23" t="s">
        <v>4</v>
      </c>
      <c r="G74" s="23" t="s">
        <v>436</v>
      </c>
      <c r="H74" s="23" t="s">
        <v>5</v>
      </c>
      <c r="I74" s="23" t="s">
        <v>31</v>
      </c>
      <c r="J74" s="24" t="s">
        <v>51</v>
      </c>
    </row>
    <row r="75" spans="1:10" s="5" customFormat="1" ht="42.75">
      <c r="A75" s="39" t="s">
        <v>54</v>
      </c>
      <c r="B75" s="36" t="s">
        <v>717</v>
      </c>
      <c r="C75" s="34" t="s">
        <v>513</v>
      </c>
      <c r="D75" s="22">
        <v>2008000</v>
      </c>
      <c r="E75" s="22">
        <v>2510000</v>
      </c>
      <c r="F75" s="23" t="s">
        <v>20</v>
      </c>
      <c r="G75" s="23" t="s">
        <v>436</v>
      </c>
      <c r="H75" s="23" t="s">
        <v>5</v>
      </c>
      <c r="I75" s="23" t="s">
        <v>31</v>
      </c>
      <c r="J75" s="24" t="s">
        <v>51</v>
      </c>
    </row>
    <row r="76" spans="1:10" s="5" customFormat="1" ht="45">
      <c r="A76" s="39" t="s">
        <v>55</v>
      </c>
      <c r="B76" s="36" t="s">
        <v>716</v>
      </c>
      <c r="C76" s="34" t="s">
        <v>515</v>
      </c>
      <c r="D76" s="22">
        <v>40000</v>
      </c>
      <c r="E76" s="22">
        <v>50000</v>
      </c>
      <c r="F76" s="23" t="s">
        <v>4</v>
      </c>
      <c r="G76" s="23" t="s">
        <v>436</v>
      </c>
      <c r="H76" s="23" t="s">
        <v>5</v>
      </c>
      <c r="I76" s="23" t="s">
        <v>31</v>
      </c>
      <c r="J76" s="24" t="s">
        <v>51</v>
      </c>
    </row>
    <row r="77" spans="1:10" s="5" customFormat="1" ht="42.75">
      <c r="A77" s="39" t="s">
        <v>56</v>
      </c>
      <c r="B77" s="36" t="s">
        <v>715</v>
      </c>
      <c r="C77" s="34" t="s">
        <v>514</v>
      </c>
      <c r="D77" s="22">
        <v>32000</v>
      </c>
      <c r="E77" s="22">
        <v>40000</v>
      </c>
      <c r="F77" s="23" t="s">
        <v>4</v>
      </c>
      <c r="G77" s="23" t="s">
        <v>436</v>
      </c>
      <c r="H77" s="23" t="s">
        <v>5</v>
      </c>
      <c r="I77" s="23" t="s">
        <v>31</v>
      </c>
      <c r="J77" s="24" t="s">
        <v>51</v>
      </c>
    </row>
    <row r="78" spans="1:10" s="5" customFormat="1" ht="45">
      <c r="A78" s="39" t="s">
        <v>57</v>
      </c>
      <c r="B78" s="62" t="s">
        <v>58</v>
      </c>
      <c r="C78" s="34" t="s">
        <v>513</v>
      </c>
      <c r="D78" s="63">
        <v>2728000</v>
      </c>
      <c r="E78" s="63">
        <v>3410000</v>
      </c>
      <c r="F78" s="23" t="s">
        <v>20</v>
      </c>
      <c r="G78" s="23" t="s">
        <v>436</v>
      </c>
      <c r="H78" s="23" t="s">
        <v>5</v>
      </c>
      <c r="I78" s="23" t="s">
        <v>6</v>
      </c>
      <c r="J78" s="24" t="s">
        <v>59</v>
      </c>
    </row>
    <row r="79" spans="1:10" s="5" customFormat="1" ht="60">
      <c r="A79" s="64" t="s">
        <v>639</v>
      </c>
      <c r="B79" s="57" t="s">
        <v>638</v>
      </c>
      <c r="C79" s="58"/>
      <c r="D79" s="59">
        <v>3650000</v>
      </c>
      <c r="E79" s="59">
        <v>4562500</v>
      </c>
      <c r="F79" s="23"/>
      <c r="G79" s="23"/>
      <c r="H79" s="23"/>
      <c r="I79" s="23"/>
      <c r="J79" s="24"/>
    </row>
    <row r="80" spans="1:10" s="5" customFormat="1" ht="60">
      <c r="A80" s="39" t="s">
        <v>60</v>
      </c>
      <c r="B80" s="62" t="s">
        <v>61</v>
      </c>
      <c r="C80" s="34" t="s">
        <v>515</v>
      </c>
      <c r="D80" s="63">
        <v>40000</v>
      </c>
      <c r="E80" s="63">
        <v>50000</v>
      </c>
      <c r="F80" s="23" t="s">
        <v>4</v>
      </c>
      <c r="G80" s="23" t="s">
        <v>436</v>
      </c>
      <c r="H80" s="23" t="s">
        <v>5</v>
      </c>
      <c r="I80" s="23" t="s">
        <v>6</v>
      </c>
      <c r="J80" s="24" t="s">
        <v>59</v>
      </c>
    </row>
    <row r="81" spans="1:10" s="5" customFormat="1" ht="90">
      <c r="A81" s="64" t="s">
        <v>639</v>
      </c>
      <c r="B81" s="57" t="s">
        <v>640</v>
      </c>
      <c r="C81" s="34"/>
      <c r="D81" s="59">
        <v>60000</v>
      </c>
      <c r="E81" s="59">
        <v>75000</v>
      </c>
      <c r="F81" s="23"/>
      <c r="G81" s="23"/>
      <c r="H81" s="23"/>
      <c r="I81" s="23"/>
      <c r="J81" s="24"/>
    </row>
    <row r="82" spans="1:10" s="5" customFormat="1" ht="45">
      <c r="A82" s="39" t="s">
        <v>62</v>
      </c>
      <c r="B82" s="62" t="s">
        <v>63</v>
      </c>
      <c r="C82" s="34" t="s">
        <v>514</v>
      </c>
      <c r="D82" s="63">
        <v>32000</v>
      </c>
      <c r="E82" s="63">
        <v>40000</v>
      </c>
      <c r="F82" s="23" t="s">
        <v>4</v>
      </c>
      <c r="G82" s="23" t="s">
        <v>436</v>
      </c>
      <c r="H82" s="23" t="s">
        <v>5</v>
      </c>
      <c r="I82" s="23" t="s">
        <v>6</v>
      </c>
      <c r="J82" s="24" t="s">
        <v>59</v>
      </c>
    </row>
    <row r="83" spans="1:10" s="5" customFormat="1" ht="75">
      <c r="A83" s="64" t="s">
        <v>639</v>
      </c>
      <c r="B83" s="57" t="s">
        <v>641</v>
      </c>
      <c r="C83" s="34"/>
      <c r="D83" s="59">
        <v>52000</v>
      </c>
      <c r="E83" s="59">
        <v>65000</v>
      </c>
      <c r="F83" s="23"/>
      <c r="G83" s="23"/>
      <c r="H83" s="23"/>
      <c r="I83" s="23"/>
      <c r="J83" s="24"/>
    </row>
    <row r="84" spans="1:10" s="5" customFormat="1" ht="45">
      <c r="A84" s="39" t="s">
        <v>64</v>
      </c>
      <c r="B84" s="36" t="s">
        <v>65</v>
      </c>
      <c r="C84" s="34" t="s">
        <v>513</v>
      </c>
      <c r="D84" s="22">
        <v>480000</v>
      </c>
      <c r="E84" s="22">
        <v>600000</v>
      </c>
      <c r="F84" s="23" t="s">
        <v>4</v>
      </c>
      <c r="G84" s="23" t="s">
        <v>436</v>
      </c>
      <c r="H84" s="23" t="s">
        <v>5</v>
      </c>
      <c r="I84" s="23" t="s">
        <v>21</v>
      </c>
      <c r="J84" s="24" t="s">
        <v>22</v>
      </c>
    </row>
    <row r="85" spans="1:10" s="5" customFormat="1" ht="60">
      <c r="A85" s="39" t="s">
        <v>66</v>
      </c>
      <c r="B85" s="36" t="s">
        <v>706</v>
      </c>
      <c r="C85" s="34" t="s">
        <v>513</v>
      </c>
      <c r="D85" s="22">
        <v>8800000</v>
      </c>
      <c r="E85" s="22">
        <v>11000000</v>
      </c>
      <c r="F85" s="23" t="s">
        <v>20</v>
      </c>
      <c r="G85" s="23" t="s">
        <v>436</v>
      </c>
      <c r="H85" s="23" t="s">
        <v>5</v>
      </c>
      <c r="I85" s="23" t="s">
        <v>31</v>
      </c>
      <c r="J85" s="24" t="s">
        <v>67</v>
      </c>
    </row>
    <row r="86" spans="1:10" s="5" customFormat="1" ht="75">
      <c r="A86" s="39" t="s">
        <v>68</v>
      </c>
      <c r="B86" s="36" t="s">
        <v>69</v>
      </c>
      <c r="C86" s="34" t="s">
        <v>515</v>
      </c>
      <c r="D86" s="22">
        <v>260000</v>
      </c>
      <c r="E86" s="22">
        <v>325000</v>
      </c>
      <c r="F86" s="23" t="s">
        <v>20</v>
      </c>
      <c r="G86" s="23" t="s">
        <v>436</v>
      </c>
      <c r="H86" s="23" t="s">
        <v>5</v>
      </c>
      <c r="I86" s="23" t="s">
        <v>31</v>
      </c>
      <c r="J86" s="24" t="s">
        <v>67</v>
      </c>
    </row>
    <row r="87" spans="1:10" s="5" customFormat="1" ht="75">
      <c r="A87" s="39" t="s">
        <v>70</v>
      </c>
      <c r="B87" s="36" t="s">
        <v>707</v>
      </c>
      <c r="C87" s="34" t="s">
        <v>514</v>
      </c>
      <c r="D87" s="22">
        <v>50000</v>
      </c>
      <c r="E87" s="22">
        <v>62500</v>
      </c>
      <c r="F87" s="23" t="s">
        <v>4</v>
      </c>
      <c r="G87" s="23" t="s">
        <v>436</v>
      </c>
      <c r="H87" s="23" t="s">
        <v>5</v>
      </c>
      <c r="I87" s="23" t="s">
        <v>31</v>
      </c>
      <c r="J87" s="24" t="s">
        <v>67</v>
      </c>
    </row>
    <row r="88" spans="1:10" s="5" customFormat="1" ht="60">
      <c r="A88" s="39" t="s">
        <v>71</v>
      </c>
      <c r="B88" s="36" t="s">
        <v>708</v>
      </c>
      <c r="C88" s="34" t="s">
        <v>513</v>
      </c>
      <c r="D88" s="22">
        <v>5550000</v>
      </c>
      <c r="E88" s="22">
        <v>6937500</v>
      </c>
      <c r="F88" s="23" t="s">
        <v>20</v>
      </c>
      <c r="G88" s="23" t="s">
        <v>436</v>
      </c>
      <c r="H88" s="23" t="s">
        <v>5</v>
      </c>
      <c r="I88" s="23" t="s">
        <v>72</v>
      </c>
      <c r="J88" s="24" t="s">
        <v>73</v>
      </c>
    </row>
    <row r="89" spans="1:10" s="5" customFormat="1" ht="75">
      <c r="A89" s="39" t="s">
        <v>74</v>
      </c>
      <c r="B89" s="36" t="s">
        <v>709</v>
      </c>
      <c r="C89" s="34" t="s">
        <v>515</v>
      </c>
      <c r="D89" s="22">
        <v>170000</v>
      </c>
      <c r="E89" s="22">
        <v>212500</v>
      </c>
      <c r="F89" s="23" t="s">
        <v>4</v>
      </c>
      <c r="G89" s="23" t="s">
        <v>436</v>
      </c>
      <c r="H89" s="23" t="s">
        <v>5</v>
      </c>
      <c r="I89" s="23" t="s">
        <v>72</v>
      </c>
      <c r="J89" s="24" t="s">
        <v>73</v>
      </c>
    </row>
    <row r="90" spans="1:10" s="5" customFormat="1" ht="60">
      <c r="A90" s="39" t="s">
        <v>75</v>
      </c>
      <c r="B90" s="36" t="s">
        <v>710</v>
      </c>
      <c r="C90" s="34" t="s">
        <v>514</v>
      </c>
      <c r="D90" s="22">
        <v>40000</v>
      </c>
      <c r="E90" s="22">
        <v>50000</v>
      </c>
      <c r="F90" s="23" t="s">
        <v>4</v>
      </c>
      <c r="G90" s="23" t="s">
        <v>436</v>
      </c>
      <c r="H90" s="23" t="s">
        <v>5</v>
      </c>
      <c r="I90" s="23" t="s">
        <v>72</v>
      </c>
      <c r="J90" s="24" t="s">
        <v>73</v>
      </c>
    </row>
    <row r="91" spans="1:10" s="5" customFormat="1" ht="45">
      <c r="A91" s="39" t="s">
        <v>76</v>
      </c>
      <c r="B91" s="36" t="s">
        <v>711</v>
      </c>
      <c r="C91" s="34" t="s">
        <v>513</v>
      </c>
      <c r="D91" s="22">
        <v>4000000</v>
      </c>
      <c r="E91" s="22">
        <v>5000000</v>
      </c>
      <c r="F91" s="23" t="s">
        <v>20</v>
      </c>
      <c r="G91" s="23" t="s">
        <v>436</v>
      </c>
      <c r="H91" s="23" t="s">
        <v>5</v>
      </c>
      <c r="I91" s="23" t="s">
        <v>72</v>
      </c>
      <c r="J91" s="24" t="s">
        <v>73</v>
      </c>
    </row>
    <row r="92" spans="1:10" s="5" customFormat="1" ht="60">
      <c r="A92" s="39" t="s">
        <v>77</v>
      </c>
      <c r="B92" s="36" t="s">
        <v>712</v>
      </c>
      <c r="C92" s="34" t="s">
        <v>515</v>
      </c>
      <c r="D92" s="22">
        <v>120000</v>
      </c>
      <c r="E92" s="22">
        <v>150000</v>
      </c>
      <c r="F92" s="23" t="s">
        <v>4</v>
      </c>
      <c r="G92" s="23" t="s">
        <v>436</v>
      </c>
      <c r="H92" s="23" t="s">
        <v>5</v>
      </c>
      <c r="I92" s="23" t="s">
        <v>72</v>
      </c>
      <c r="J92" s="24" t="s">
        <v>73</v>
      </c>
    </row>
    <row r="93" spans="1:10" s="5" customFormat="1" ht="60">
      <c r="A93" s="39" t="s">
        <v>78</v>
      </c>
      <c r="B93" s="36" t="s">
        <v>713</v>
      </c>
      <c r="C93" s="34" t="s">
        <v>514</v>
      </c>
      <c r="D93" s="22">
        <v>40000</v>
      </c>
      <c r="E93" s="22">
        <v>50000</v>
      </c>
      <c r="F93" s="23" t="s">
        <v>4</v>
      </c>
      <c r="G93" s="23" t="s">
        <v>436</v>
      </c>
      <c r="H93" s="23" t="s">
        <v>5</v>
      </c>
      <c r="I93" s="23" t="s">
        <v>72</v>
      </c>
      <c r="J93" s="24" t="s">
        <v>73</v>
      </c>
    </row>
    <row r="94" spans="1:10" s="5" customFormat="1" ht="57">
      <c r="A94" s="39" t="s">
        <v>79</v>
      </c>
      <c r="B94" s="36" t="s">
        <v>714</v>
      </c>
      <c r="C94" s="34" t="s">
        <v>517</v>
      </c>
      <c r="D94" s="22">
        <v>80000</v>
      </c>
      <c r="E94" s="22">
        <v>100000</v>
      </c>
      <c r="F94" s="23" t="s">
        <v>4</v>
      </c>
      <c r="G94" s="23" t="s">
        <v>436</v>
      </c>
      <c r="H94" s="23" t="s">
        <v>5</v>
      </c>
      <c r="I94" s="23" t="s">
        <v>12</v>
      </c>
      <c r="J94" s="24" t="s">
        <v>80</v>
      </c>
    </row>
    <row r="95" spans="1:10" s="5" customFormat="1" ht="20.25" customHeight="1">
      <c r="A95" s="53" t="s">
        <v>449</v>
      </c>
      <c r="B95" s="43"/>
      <c r="C95" s="33"/>
      <c r="D95" s="25">
        <f>SUM(D57:D77,D79,D81,D83:D94)</f>
        <v>63662500</v>
      </c>
      <c r="E95" s="25">
        <f>SUM(E57:E77,E79,E81,E83:E94)</f>
        <v>79578125</v>
      </c>
      <c r="F95" s="19"/>
      <c r="G95" s="19"/>
      <c r="H95" s="19"/>
      <c r="I95" s="19"/>
      <c r="J95" s="20"/>
    </row>
    <row r="96" spans="1:10" s="5" customFormat="1" ht="15">
      <c r="A96" s="21"/>
      <c r="B96" s="36"/>
      <c r="C96" s="34"/>
      <c r="D96" s="22"/>
      <c r="E96" s="22"/>
      <c r="F96" s="23"/>
      <c r="G96" s="23"/>
      <c r="H96" s="23"/>
      <c r="I96" s="23"/>
      <c r="J96" s="24"/>
    </row>
    <row r="97" spans="1:10" s="5" customFormat="1" ht="20.25" customHeight="1">
      <c r="A97" s="53" t="s">
        <v>440</v>
      </c>
      <c r="B97" s="43"/>
      <c r="C97" s="33"/>
      <c r="D97" s="25"/>
      <c r="E97" s="25"/>
      <c r="F97" s="19"/>
      <c r="G97" s="19"/>
      <c r="H97" s="19"/>
      <c r="I97" s="19"/>
      <c r="J97" s="20"/>
    </row>
    <row r="98" spans="1:10" s="5" customFormat="1" ht="60">
      <c r="A98" s="39" t="s">
        <v>81</v>
      </c>
      <c r="B98" s="36" t="s">
        <v>82</v>
      </c>
      <c r="C98" s="34" t="s">
        <v>517</v>
      </c>
      <c r="D98" s="22">
        <v>24000</v>
      </c>
      <c r="E98" s="22">
        <v>30000</v>
      </c>
      <c r="F98" s="23" t="s">
        <v>4</v>
      </c>
      <c r="G98" s="23" t="s">
        <v>436</v>
      </c>
      <c r="H98" s="23" t="s">
        <v>5</v>
      </c>
      <c r="I98" s="23" t="s">
        <v>15</v>
      </c>
      <c r="J98" s="24" t="s">
        <v>83</v>
      </c>
    </row>
    <row r="99" spans="1:10" s="5" customFormat="1" ht="60">
      <c r="A99" s="39" t="s">
        <v>84</v>
      </c>
      <c r="B99" s="36" t="s">
        <v>85</v>
      </c>
      <c r="C99" s="34" t="s">
        <v>517</v>
      </c>
      <c r="D99" s="22">
        <v>24000</v>
      </c>
      <c r="E99" s="22">
        <v>30000</v>
      </c>
      <c r="F99" s="23" t="s">
        <v>4</v>
      </c>
      <c r="G99" s="23" t="s">
        <v>436</v>
      </c>
      <c r="H99" s="23" t="s">
        <v>5</v>
      </c>
      <c r="I99" s="23" t="s">
        <v>86</v>
      </c>
      <c r="J99" s="24" t="s">
        <v>87</v>
      </c>
    </row>
    <row r="100" spans="1:10" s="5" customFormat="1" ht="75">
      <c r="A100" s="39" t="s">
        <v>88</v>
      </c>
      <c r="B100" s="36" t="s">
        <v>89</v>
      </c>
      <c r="C100" s="34" t="s">
        <v>518</v>
      </c>
      <c r="D100" s="22">
        <v>390000</v>
      </c>
      <c r="E100" s="22">
        <v>487500</v>
      </c>
      <c r="F100" s="23" t="s">
        <v>4</v>
      </c>
      <c r="G100" s="23" t="s">
        <v>436</v>
      </c>
      <c r="H100" s="23" t="s">
        <v>5</v>
      </c>
      <c r="I100" s="23" t="s">
        <v>90</v>
      </c>
      <c r="J100" s="24" t="s">
        <v>91</v>
      </c>
    </row>
    <row r="101" spans="1:10" s="5" customFormat="1" ht="57">
      <c r="A101" s="39" t="s">
        <v>92</v>
      </c>
      <c r="B101" s="36" t="s">
        <v>93</v>
      </c>
      <c r="C101" s="34" t="s">
        <v>518</v>
      </c>
      <c r="D101" s="22">
        <v>480000</v>
      </c>
      <c r="E101" s="22">
        <v>600000</v>
      </c>
      <c r="F101" s="23" t="s">
        <v>4</v>
      </c>
      <c r="G101" s="23" t="s">
        <v>436</v>
      </c>
      <c r="H101" s="23" t="s">
        <v>5</v>
      </c>
      <c r="I101" s="23" t="s">
        <v>6</v>
      </c>
      <c r="J101" s="24" t="s">
        <v>94</v>
      </c>
    </row>
    <row r="102" spans="1:10" s="5" customFormat="1" ht="57">
      <c r="A102" s="39" t="s">
        <v>95</v>
      </c>
      <c r="B102" s="36" t="s">
        <v>96</v>
      </c>
      <c r="C102" s="34" t="s">
        <v>518</v>
      </c>
      <c r="D102" s="22">
        <v>490000</v>
      </c>
      <c r="E102" s="22">
        <v>612500</v>
      </c>
      <c r="F102" s="23" t="s">
        <v>4</v>
      </c>
      <c r="G102" s="23" t="s">
        <v>436</v>
      </c>
      <c r="H102" s="23" t="s">
        <v>5</v>
      </c>
      <c r="I102" s="23" t="s">
        <v>6</v>
      </c>
      <c r="J102" s="24" t="s">
        <v>97</v>
      </c>
    </row>
    <row r="103" spans="1:10" s="5" customFormat="1" ht="57">
      <c r="A103" s="39" t="s">
        <v>98</v>
      </c>
      <c r="B103" s="36" t="s">
        <v>99</v>
      </c>
      <c r="C103" s="34" t="s">
        <v>518</v>
      </c>
      <c r="D103" s="22">
        <v>176000</v>
      </c>
      <c r="E103" s="22">
        <v>220000</v>
      </c>
      <c r="F103" s="23" t="s">
        <v>4</v>
      </c>
      <c r="G103" s="23" t="s">
        <v>436</v>
      </c>
      <c r="H103" s="23" t="s">
        <v>5</v>
      </c>
      <c r="I103" s="23" t="s">
        <v>100</v>
      </c>
      <c r="J103" s="24" t="s">
        <v>7</v>
      </c>
    </row>
    <row r="104" spans="1:10" s="5" customFormat="1" ht="57">
      <c r="A104" s="39" t="s">
        <v>101</v>
      </c>
      <c r="B104" s="36" t="s">
        <v>102</v>
      </c>
      <c r="C104" s="34" t="s">
        <v>518</v>
      </c>
      <c r="D104" s="22">
        <v>696000</v>
      </c>
      <c r="E104" s="22">
        <v>870000</v>
      </c>
      <c r="F104" s="23" t="s">
        <v>20</v>
      </c>
      <c r="G104" s="23" t="s">
        <v>436</v>
      </c>
      <c r="H104" s="23" t="s">
        <v>5</v>
      </c>
      <c r="I104" s="23" t="s">
        <v>6</v>
      </c>
      <c r="J104" s="24" t="s">
        <v>491</v>
      </c>
    </row>
    <row r="105" spans="1:10" s="5" customFormat="1" ht="57">
      <c r="A105" s="39" t="s">
        <v>103</v>
      </c>
      <c r="B105" s="36" t="s">
        <v>104</v>
      </c>
      <c r="C105" s="34" t="s">
        <v>518</v>
      </c>
      <c r="D105" s="22">
        <v>40000</v>
      </c>
      <c r="E105" s="22">
        <v>50000</v>
      </c>
      <c r="F105" s="23" t="s">
        <v>4</v>
      </c>
      <c r="G105" s="23" t="s">
        <v>436</v>
      </c>
      <c r="H105" s="23" t="s">
        <v>5</v>
      </c>
      <c r="I105" s="23" t="s">
        <v>100</v>
      </c>
      <c r="J105" s="24" t="s">
        <v>7</v>
      </c>
    </row>
    <row r="106" spans="1:10" s="5" customFormat="1" ht="30">
      <c r="A106" s="39" t="s">
        <v>105</v>
      </c>
      <c r="B106" s="36" t="s">
        <v>106</v>
      </c>
      <c r="C106" s="34" t="s">
        <v>519</v>
      </c>
      <c r="D106" s="22">
        <v>35200</v>
      </c>
      <c r="E106" s="22">
        <v>44000</v>
      </c>
      <c r="F106" s="23" t="s">
        <v>4</v>
      </c>
      <c r="G106" s="23" t="s">
        <v>436</v>
      </c>
      <c r="H106" s="23" t="s">
        <v>5</v>
      </c>
      <c r="I106" s="23" t="s">
        <v>100</v>
      </c>
      <c r="J106" s="24" t="s">
        <v>7</v>
      </c>
    </row>
    <row r="107" spans="1:10" s="5" customFormat="1" ht="99.75">
      <c r="A107" s="39" t="s">
        <v>107</v>
      </c>
      <c r="B107" s="36" t="s">
        <v>108</v>
      </c>
      <c r="C107" s="34" t="s">
        <v>520</v>
      </c>
      <c r="D107" s="22">
        <v>199200</v>
      </c>
      <c r="E107" s="22">
        <v>249000</v>
      </c>
      <c r="F107" s="23" t="s">
        <v>4</v>
      </c>
      <c r="G107" s="23" t="s">
        <v>436</v>
      </c>
      <c r="H107" s="23" t="s">
        <v>5</v>
      </c>
      <c r="I107" s="23" t="s">
        <v>6</v>
      </c>
      <c r="J107" s="24" t="s">
        <v>94</v>
      </c>
    </row>
    <row r="108" spans="1:10" s="5" customFormat="1" ht="57">
      <c r="A108" s="39" t="s">
        <v>109</v>
      </c>
      <c r="B108" s="36" t="s">
        <v>110</v>
      </c>
      <c r="C108" s="34" t="s">
        <v>518</v>
      </c>
      <c r="D108" s="22">
        <v>256000</v>
      </c>
      <c r="E108" s="22">
        <v>320000</v>
      </c>
      <c r="F108" s="23" t="s">
        <v>4</v>
      </c>
      <c r="G108" s="23" t="s">
        <v>436</v>
      </c>
      <c r="H108" s="23" t="s">
        <v>5</v>
      </c>
      <c r="I108" s="23" t="s">
        <v>100</v>
      </c>
      <c r="J108" s="24" t="s">
        <v>7</v>
      </c>
    </row>
    <row r="109" spans="1:10" s="5" customFormat="1" ht="57">
      <c r="A109" s="39" t="s">
        <v>111</v>
      </c>
      <c r="B109" s="36" t="s">
        <v>112</v>
      </c>
      <c r="C109" s="34" t="s">
        <v>518</v>
      </c>
      <c r="D109" s="22">
        <v>80000</v>
      </c>
      <c r="E109" s="22">
        <v>100000</v>
      </c>
      <c r="F109" s="23" t="s">
        <v>4</v>
      </c>
      <c r="G109" s="23" t="s">
        <v>436</v>
      </c>
      <c r="H109" s="23" t="s">
        <v>5</v>
      </c>
      <c r="I109" s="23" t="s">
        <v>100</v>
      </c>
      <c r="J109" s="24" t="s">
        <v>7</v>
      </c>
    </row>
    <row r="110" spans="1:10" s="5" customFormat="1" ht="30">
      <c r="A110" s="39" t="s">
        <v>113</v>
      </c>
      <c r="B110" s="36" t="s">
        <v>114</v>
      </c>
      <c r="C110" s="34" t="s">
        <v>521</v>
      </c>
      <c r="D110" s="22">
        <v>160000</v>
      </c>
      <c r="E110" s="22">
        <v>200000</v>
      </c>
      <c r="F110" s="23" t="s">
        <v>4</v>
      </c>
      <c r="G110" s="23" t="s">
        <v>436</v>
      </c>
      <c r="H110" s="23" t="s">
        <v>5</v>
      </c>
      <c r="I110" s="23" t="s">
        <v>6</v>
      </c>
      <c r="J110" s="24" t="s">
        <v>94</v>
      </c>
    </row>
    <row r="111" spans="1:10" s="5" customFormat="1" ht="128.25">
      <c r="A111" s="39" t="s">
        <v>115</v>
      </c>
      <c r="B111" s="36" t="s">
        <v>116</v>
      </c>
      <c r="C111" s="34" t="s">
        <v>522</v>
      </c>
      <c r="D111" s="22">
        <v>64000</v>
      </c>
      <c r="E111" s="22">
        <v>80000</v>
      </c>
      <c r="F111" s="23" t="s">
        <v>4</v>
      </c>
      <c r="G111" s="23" t="s">
        <v>436</v>
      </c>
      <c r="H111" s="23" t="s">
        <v>5</v>
      </c>
      <c r="I111" s="23" t="s">
        <v>12</v>
      </c>
      <c r="J111" s="24" t="s">
        <v>117</v>
      </c>
    </row>
    <row r="112" spans="1:10" s="5" customFormat="1" ht="45">
      <c r="A112" s="39" t="s">
        <v>118</v>
      </c>
      <c r="B112" s="36" t="s">
        <v>119</v>
      </c>
      <c r="C112" s="34" t="s">
        <v>523</v>
      </c>
      <c r="D112" s="22">
        <v>22400</v>
      </c>
      <c r="E112" s="22">
        <v>28000</v>
      </c>
      <c r="F112" s="23" t="s">
        <v>4</v>
      </c>
      <c r="G112" s="23" t="s">
        <v>436</v>
      </c>
      <c r="H112" s="23" t="s">
        <v>5</v>
      </c>
      <c r="I112" s="23" t="s">
        <v>100</v>
      </c>
      <c r="J112" s="24" t="s">
        <v>7</v>
      </c>
    </row>
    <row r="113" spans="1:10" s="5" customFormat="1" ht="30">
      <c r="A113" s="39" t="s">
        <v>120</v>
      </c>
      <c r="B113" s="36" t="s">
        <v>121</v>
      </c>
      <c r="C113" s="34" t="s">
        <v>524</v>
      </c>
      <c r="D113" s="22">
        <v>48000</v>
      </c>
      <c r="E113" s="22">
        <v>60000</v>
      </c>
      <c r="F113" s="23" t="s">
        <v>4</v>
      </c>
      <c r="G113" s="23" t="s">
        <v>436</v>
      </c>
      <c r="H113" s="23" t="s">
        <v>5</v>
      </c>
      <c r="I113" s="23" t="s">
        <v>86</v>
      </c>
      <c r="J113" s="24" t="s">
        <v>87</v>
      </c>
    </row>
    <row r="114" spans="1:10" s="5" customFormat="1" ht="60">
      <c r="A114" s="39" t="s">
        <v>604</v>
      </c>
      <c r="B114" s="36" t="s">
        <v>122</v>
      </c>
      <c r="C114" s="34" t="s">
        <v>517</v>
      </c>
      <c r="D114" s="22">
        <v>40000</v>
      </c>
      <c r="E114" s="22">
        <v>50000</v>
      </c>
      <c r="F114" s="23" t="s">
        <v>4</v>
      </c>
      <c r="G114" s="23" t="s">
        <v>436</v>
      </c>
      <c r="H114" s="23" t="s">
        <v>5</v>
      </c>
      <c r="I114" s="23" t="s">
        <v>90</v>
      </c>
      <c r="J114" s="24" t="s">
        <v>123</v>
      </c>
    </row>
    <row r="115" spans="1:10" s="5" customFormat="1" ht="57">
      <c r="A115" s="39" t="s">
        <v>124</v>
      </c>
      <c r="B115" s="36" t="s">
        <v>125</v>
      </c>
      <c r="C115" s="34" t="s">
        <v>517</v>
      </c>
      <c r="D115" s="22">
        <v>24000</v>
      </c>
      <c r="E115" s="22">
        <v>30000</v>
      </c>
      <c r="F115" s="23" t="s">
        <v>4</v>
      </c>
      <c r="G115" s="23" t="s">
        <v>436</v>
      </c>
      <c r="H115" s="23" t="s">
        <v>5</v>
      </c>
      <c r="I115" s="23" t="s">
        <v>21</v>
      </c>
      <c r="J115" s="24" t="s">
        <v>126</v>
      </c>
    </row>
    <row r="116" spans="1:10" s="5" customFormat="1" ht="60">
      <c r="A116" s="39" t="s">
        <v>127</v>
      </c>
      <c r="B116" s="36" t="s">
        <v>128</v>
      </c>
      <c r="C116" s="34" t="s">
        <v>517</v>
      </c>
      <c r="D116" s="22">
        <v>160000</v>
      </c>
      <c r="E116" s="22">
        <v>200000</v>
      </c>
      <c r="F116" s="23" t="s">
        <v>4</v>
      </c>
      <c r="G116" s="23" t="s">
        <v>436</v>
      </c>
      <c r="H116" s="23" t="s">
        <v>5</v>
      </c>
      <c r="I116" s="23" t="s">
        <v>12</v>
      </c>
      <c r="J116" s="24" t="s">
        <v>117</v>
      </c>
    </row>
    <row r="117" spans="1:10" s="5" customFormat="1" ht="128.25">
      <c r="A117" s="39" t="s">
        <v>129</v>
      </c>
      <c r="B117" s="36" t="s">
        <v>130</v>
      </c>
      <c r="C117" s="34" t="s">
        <v>522</v>
      </c>
      <c r="D117" s="22">
        <v>160000</v>
      </c>
      <c r="E117" s="22">
        <v>200000</v>
      </c>
      <c r="F117" s="23" t="s">
        <v>4</v>
      </c>
      <c r="G117" s="23" t="s">
        <v>436</v>
      </c>
      <c r="H117" s="23" t="s">
        <v>5</v>
      </c>
      <c r="I117" s="23" t="s">
        <v>12</v>
      </c>
      <c r="J117" s="24" t="s">
        <v>117</v>
      </c>
    </row>
    <row r="118" spans="1:10" s="5" customFormat="1" ht="42.75">
      <c r="A118" s="39" t="s">
        <v>131</v>
      </c>
      <c r="B118" s="36" t="s">
        <v>132</v>
      </c>
      <c r="C118" s="34" t="s">
        <v>514</v>
      </c>
      <c r="D118" s="22">
        <v>195000</v>
      </c>
      <c r="E118" s="22">
        <v>243750</v>
      </c>
      <c r="F118" s="23" t="s">
        <v>4</v>
      </c>
      <c r="G118" s="23" t="s">
        <v>436</v>
      </c>
      <c r="H118" s="23" t="s">
        <v>5</v>
      </c>
      <c r="I118" s="23" t="s">
        <v>12</v>
      </c>
      <c r="J118" s="24" t="s">
        <v>117</v>
      </c>
    </row>
    <row r="119" spans="1:10" s="5" customFormat="1" ht="42.75">
      <c r="A119" s="39" t="s">
        <v>133</v>
      </c>
      <c r="B119" s="36" t="s">
        <v>134</v>
      </c>
      <c r="C119" s="34" t="s">
        <v>514</v>
      </c>
      <c r="D119" s="22">
        <v>41600</v>
      </c>
      <c r="E119" s="22">
        <v>52000</v>
      </c>
      <c r="F119" s="23" t="s">
        <v>4</v>
      </c>
      <c r="G119" s="23" t="s">
        <v>436</v>
      </c>
      <c r="H119" s="23" t="s">
        <v>5</v>
      </c>
      <c r="I119" s="23" t="s">
        <v>135</v>
      </c>
      <c r="J119" s="24" t="s">
        <v>136</v>
      </c>
    </row>
    <row r="120" spans="1:10" s="5" customFormat="1" ht="128.25">
      <c r="A120" s="39" t="s">
        <v>137</v>
      </c>
      <c r="B120" s="36" t="s">
        <v>138</v>
      </c>
      <c r="C120" s="34" t="s">
        <v>522</v>
      </c>
      <c r="D120" s="22">
        <v>196000</v>
      </c>
      <c r="E120" s="22">
        <v>245000</v>
      </c>
      <c r="F120" s="23" t="s">
        <v>4</v>
      </c>
      <c r="G120" s="23" t="s">
        <v>436</v>
      </c>
      <c r="H120" s="23" t="s">
        <v>5</v>
      </c>
      <c r="I120" s="23" t="s">
        <v>12</v>
      </c>
      <c r="J120" s="24" t="s">
        <v>117</v>
      </c>
    </row>
    <row r="121" spans="1:10" s="5" customFormat="1" ht="57">
      <c r="A121" s="39" t="s">
        <v>139</v>
      </c>
      <c r="B121" s="36" t="s">
        <v>140</v>
      </c>
      <c r="C121" s="34" t="s">
        <v>517</v>
      </c>
      <c r="D121" s="22">
        <v>20000</v>
      </c>
      <c r="E121" s="22">
        <v>25000</v>
      </c>
      <c r="F121" s="23" t="s">
        <v>4</v>
      </c>
      <c r="G121" s="23" t="s">
        <v>436</v>
      </c>
      <c r="H121" s="23" t="s">
        <v>5</v>
      </c>
      <c r="I121" s="23" t="s">
        <v>86</v>
      </c>
      <c r="J121" s="24" t="s">
        <v>87</v>
      </c>
    </row>
    <row r="122" spans="1:10" s="5" customFormat="1" ht="60">
      <c r="A122" s="39" t="s">
        <v>141</v>
      </c>
      <c r="B122" s="36" t="s">
        <v>142</v>
      </c>
      <c r="C122" s="34" t="s">
        <v>517</v>
      </c>
      <c r="D122" s="22">
        <v>20000</v>
      </c>
      <c r="E122" s="22">
        <v>25000</v>
      </c>
      <c r="F122" s="23" t="s">
        <v>4</v>
      </c>
      <c r="G122" s="23" t="s">
        <v>436</v>
      </c>
      <c r="H122" s="23" t="s">
        <v>5</v>
      </c>
      <c r="I122" s="23" t="s">
        <v>31</v>
      </c>
      <c r="J122" s="24" t="s">
        <v>143</v>
      </c>
    </row>
    <row r="123" spans="1:10" s="5" customFormat="1" ht="90">
      <c r="A123" s="39" t="s">
        <v>144</v>
      </c>
      <c r="B123" s="36" t="s">
        <v>601</v>
      </c>
      <c r="C123" s="34" t="s">
        <v>525</v>
      </c>
      <c r="D123" s="22">
        <v>292000</v>
      </c>
      <c r="E123" s="22">
        <v>365000</v>
      </c>
      <c r="F123" s="23" t="s">
        <v>4</v>
      </c>
      <c r="G123" s="23" t="s">
        <v>436</v>
      </c>
      <c r="H123" s="23" t="s">
        <v>5</v>
      </c>
      <c r="I123" s="23" t="s">
        <v>86</v>
      </c>
      <c r="J123" s="24" t="s">
        <v>87</v>
      </c>
    </row>
    <row r="124" spans="1:10" s="5" customFormat="1" ht="57">
      <c r="A124" s="39" t="s">
        <v>145</v>
      </c>
      <c r="B124" s="36" t="s">
        <v>498</v>
      </c>
      <c r="C124" s="34" t="s">
        <v>525</v>
      </c>
      <c r="D124" s="22">
        <v>388000</v>
      </c>
      <c r="E124" s="22">
        <v>485000</v>
      </c>
      <c r="F124" s="23" t="s">
        <v>4</v>
      </c>
      <c r="G124" s="23" t="s">
        <v>436</v>
      </c>
      <c r="H124" s="23" t="s">
        <v>5</v>
      </c>
      <c r="I124" s="23" t="s">
        <v>86</v>
      </c>
      <c r="J124" s="24" t="s">
        <v>87</v>
      </c>
    </row>
    <row r="125" spans="1:10" s="5" customFormat="1" ht="75">
      <c r="A125" s="39" t="s">
        <v>146</v>
      </c>
      <c r="B125" s="36" t="s">
        <v>147</v>
      </c>
      <c r="C125" s="34" t="s">
        <v>526</v>
      </c>
      <c r="D125" s="22">
        <v>160000</v>
      </c>
      <c r="E125" s="22">
        <v>200000</v>
      </c>
      <c r="F125" s="23" t="s">
        <v>4</v>
      </c>
      <c r="G125" s="23" t="s">
        <v>436</v>
      </c>
      <c r="H125" s="23" t="s">
        <v>5</v>
      </c>
      <c r="I125" s="23" t="s">
        <v>86</v>
      </c>
      <c r="J125" s="24" t="s">
        <v>87</v>
      </c>
    </row>
    <row r="126" spans="1:10" s="5" customFormat="1" ht="60">
      <c r="A126" s="39" t="s">
        <v>148</v>
      </c>
      <c r="B126" s="36" t="s">
        <v>149</v>
      </c>
      <c r="C126" s="34" t="s">
        <v>517</v>
      </c>
      <c r="D126" s="22">
        <v>55120</v>
      </c>
      <c r="E126" s="22">
        <v>68900</v>
      </c>
      <c r="F126" s="23" t="s">
        <v>4</v>
      </c>
      <c r="G126" s="23" t="s">
        <v>436</v>
      </c>
      <c r="H126" s="23" t="s">
        <v>5</v>
      </c>
      <c r="I126" s="23" t="s">
        <v>31</v>
      </c>
      <c r="J126" s="24" t="s">
        <v>143</v>
      </c>
    </row>
    <row r="127" spans="1:10" s="5" customFormat="1" ht="128.25">
      <c r="A127" s="39" t="s">
        <v>150</v>
      </c>
      <c r="B127" s="36" t="s">
        <v>151</v>
      </c>
      <c r="C127" s="34" t="s">
        <v>522</v>
      </c>
      <c r="D127" s="22">
        <v>64000</v>
      </c>
      <c r="E127" s="22">
        <v>80000</v>
      </c>
      <c r="F127" s="23" t="s">
        <v>4</v>
      </c>
      <c r="G127" s="23" t="s">
        <v>436</v>
      </c>
      <c r="H127" s="23" t="s">
        <v>5</v>
      </c>
      <c r="I127" s="23" t="s">
        <v>100</v>
      </c>
      <c r="J127" s="24" t="s">
        <v>7</v>
      </c>
    </row>
    <row r="128" spans="1:10" s="5" customFormat="1" ht="128.25">
      <c r="A128" s="39" t="s">
        <v>152</v>
      </c>
      <c r="B128" s="36" t="s">
        <v>153</v>
      </c>
      <c r="C128" s="34" t="s">
        <v>522</v>
      </c>
      <c r="D128" s="22">
        <v>812000</v>
      </c>
      <c r="E128" s="22">
        <v>1015000</v>
      </c>
      <c r="F128" s="23" t="s">
        <v>20</v>
      </c>
      <c r="G128" s="23" t="s">
        <v>436</v>
      </c>
      <c r="H128" s="23" t="s">
        <v>5</v>
      </c>
      <c r="I128" s="23" t="s">
        <v>31</v>
      </c>
      <c r="J128" s="24" t="s">
        <v>490</v>
      </c>
    </row>
    <row r="129" spans="1:10" s="5" customFormat="1" ht="128.25">
      <c r="A129" s="39" t="s">
        <v>154</v>
      </c>
      <c r="B129" s="36" t="s">
        <v>155</v>
      </c>
      <c r="C129" s="34" t="s">
        <v>522</v>
      </c>
      <c r="D129" s="22">
        <v>160000</v>
      </c>
      <c r="E129" s="22">
        <v>200000</v>
      </c>
      <c r="F129" s="23" t="s">
        <v>4</v>
      </c>
      <c r="G129" s="23" t="s">
        <v>436</v>
      </c>
      <c r="H129" s="23" t="s">
        <v>5</v>
      </c>
      <c r="I129" s="23" t="s">
        <v>12</v>
      </c>
      <c r="J129" s="24" t="s">
        <v>117</v>
      </c>
    </row>
    <row r="130" spans="1:10" s="5" customFormat="1" ht="57">
      <c r="A130" s="39" t="s">
        <v>156</v>
      </c>
      <c r="B130" s="36" t="s">
        <v>157</v>
      </c>
      <c r="C130" s="34" t="s">
        <v>517</v>
      </c>
      <c r="D130" s="22">
        <v>40000</v>
      </c>
      <c r="E130" s="22">
        <v>50000</v>
      </c>
      <c r="F130" s="23" t="s">
        <v>4</v>
      </c>
      <c r="G130" s="23" t="s">
        <v>436</v>
      </c>
      <c r="H130" s="23" t="s">
        <v>5</v>
      </c>
      <c r="I130" s="23" t="s">
        <v>86</v>
      </c>
      <c r="J130" s="24" t="s">
        <v>87</v>
      </c>
    </row>
    <row r="131" spans="1:10" s="5" customFormat="1" ht="21" customHeight="1">
      <c r="A131" s="53" t="s">
        <v>450</v>
      </c>
      <c r="B131" s="43"/>
      <c r="C131" s="33"/>
      <c r="D131" s="25">
        <f>SUM(D98:D130)</f>
        <v>6012520</v>
      </c>
      <c r="E131" s="25">
        <f>SUM(E98:E130)</f>
        <v>7515650</v>
      </c>
      <c r="F131" s="19"/>
      <c r="G131" s="19"/>
      <c r="H131" s="19"/>
      <c r="I131" s="19"/>
      <c r="J131" s="20"/>
    </row>
    <row r="132" spans="1:10" s="5" customFormat="1" ht="15">
      <c r="A132" s="21"/>
      <c r="B132" s="36"/>
      <c r="C132" s="34"/>
      <c r="D132" s="22"/>
      <c r="E132" s="22"/>
      <c r="F132" s="23"/>
      <c r="G132" s="23"/>
      <c r="H132" s="23"/>
      <c r="I132" s="23"/>
      <c r="J132" s="24"/>
    </row>
    <row r="133" spans="1:10" s="5" customFormat="1" ht="21" customHeight="1">
      <c r="A133" s="52" t="s">
        <v>451</v>
      </c>
      <c r="B133" s="42"/>
      <c r="C133" s="32"/>
      <c r="D133" s="26">
        <f>D95+D131</f>
        <v>69675020</v>
      </c>
      <c r="E133" s="26">
        <f>E95+E131</f>
        <v>87093775</v>
      </c>
      <c r="F133" s="17"/>
      <c r="G133" s="17"/>
      <c r="H133" s="17"/>
      <c r="I133" s="17"/>
      <c r="J133" s="18"/>
    </row>
    <row r="134" spans="1:10" s="5" customFormat="1" ht="15">
      <c r="A134" s="21"/>
      <c r="B134" s="36"/>
      <c r="C134" s="34"/>
      <c r="D134" s="22"/>
      <c r="E134" s="22"/>
      <c r="F134" s="23"/>
      <c r="G134" s="23"/>
      <c r="H134" s="23"/>
      <c r="I134" s="23"/>
      <c r="J134" s="24"/>
    </row>
    <row r="135" spans="1:10" s="5" customFormat="1" ht="21" customHeight="1">
      <c r="A135" s="52" t="s">
        <v>441</v>
      </c>
      <c r="B135" s="42"/>
      <c r="C135" s="32"/>
      <c r="D135" s="26"/>
      <c r="E135" s="26"/>
      <c r="F135" s="17"/>
      <c r="G135" s="17"/>
      <c r="H135" s="17"/>
      <c r="I135" s="17"/>
      <c r="J135" s="18"/>
    </row>
    <row r="136" spans="1:10" s="5" customFormat="1" ht="99.75">
      <c r="A136" s="39" t="s">
        <v>158</v>
      </c>
      <c r="B136" s="36" t="s">
        <v>159</v>
      </c>
      <c r="C136" s="34" t="s">
        <v>529</v>
      </c>
      <c r="D136" s="22">
        <v>102000</v>
      </c>
      <c r="E136" s="22">
        <v>127500</v>
      </c>
      <c r="F136" s="23" t="s">
        <v>4</v>
      </c>
      <c r="G136" s="23" t="s">
        <v>436</v>
      </c>
      <c r="H136" s="23" t="s">
        <v>5</v>
      </c>
      <c r="I136" s="23" t="s">
        <v>90</v>
      </c>
      <c r="J136" s="24" t="s">
        <v>123</v>
      </c>
    </row>
    <row r="137" spans="1:10" s="5" customFormat="1" ht="57">
      <c r="A137" s="39" t="s">
        <v>160</v>
      </c>
      <c r="B137" s="36" t="s">
        <v>161</v>
      </c>
      <c r="C137" s="34" t="s">
        <v>528</v>
      </c>
      <c r="D137" s="22">
        <v>32000</v>
      </c>
      <c r="E137" s="22">
        <v>40000</v>
      </c>
      <c r="F137" s="23" t="s">
        <v>4</v>
      </c>
      <c r="G137" s="23" t="s">
        <v>436</v>
      </c>
      <c r="H137" s="23" t="s">
        <v>5</v>
      </c>
      <c r="I137" s="23" t="s">
        <v>90</v>
      </c>
      <c r="J137" s="24" t="s">
        <v>123</v>
      </c>
    </row>
    <row r="138" spans="1:10" s="5" customFormat="1" ht="75">
      <c r="A138" s="39" t="s">
        <v>499</v>
      </c>
      <c r="B138" s="36" t="s">
        <v>500</v>
      </c>
      <c r="C138" s="34" t="s">
        <v>527</v>
      </c>
      <c r="D138" s="22">
        <v>60000</v>
      </c>
      <c r="E138" s="22">
        <v>75000</v>
      </c>
      <c r="F138" s="23" t="s">
        <v>4</v>
      </c>
      <c r="G138" s="23" t="s">
        <v>436</v>
      </c>
      <c r="H138" s="23" t="s">
        <v>5</v>
      </c>
      <c r="I138" s="23" t="s">
        <v>501</v>
      </c>
      <c r="J138" s="24" t="s">
        <v>502</v>
      </c>
    </row>
    <row r="139" spans="1:10" s="5" customFormat="1" ht="60">
      <c r="A139" s="56" t="s">
        <v>645</v>
      </c>
      <c r="B139" s="57" t="s">
        <v>642</v>
      </c>
      <c r="C139" s="58" t="s">
        <v>643</v>
      </c>
      <c r="D139" s="59">
        <v>24000</v>
      </c>
      <c r="E139" s="59">
        <v>30000</v>
      </c>
      <c r="F139" s="60" t="s">
        <v>4</v>
      </c>
      <c r="G139" s="60" t="s">
        <v>436</v>
      </c>
      <c r="H139" s="60" t="s">
        <v>5</v>
      </c>
      <c r="I139" s="60" t="s">
        <v>100</v>
      </c>
      <c r="J139" s="61" t="s">
        <v>644</v>
      </c>
    </row>
    <row r="140" spans="1:10" s="5" customFormat="1" ht="21" customHeight="1">
      <c r="A140" s="52" t="s">
        <v>452</v>
      </c>
      <c r="B140" s="42"/>
      <c r="C140" s="32"/>
      <c r="D140" s="26">
        <f>SUM(D136:D139)</f>
        <v>218000</v>
      </c>
      <c r="E140" s="26">
        <f>SUM(E136:E139)</f>
        <v>272500</v>
      </c>
      <c r="F140" s="17"/>
      <c r="G140" s="17"/>
      <c r="H140" s="17"/>
      <c r="I140" s="17"/>
      <c r="J140" s="18"/>
    </row>
    <row r="141" spans="1:10" s="5" customFormat="1" ht="15">
      <c r="A141" s="21"/>
      <c r="B141" s="36"/>
      <c r="C141" s="34"/>
      <c r="D141" s="22"/>
      <c r="E141" s="22"/>
      <c r="F141" s="23"/>
      <c r="G141" s="23"/>
      <c r="H141" s="23"/>
      <c r="I141" s="23"/>
      <c r="J141" s="24"/>
    </row>
    <row r="142" spans="1:10" s="5" customFormat="1" ht="21" customHeight="1">
      <c r="A142" s="52" t="s">
        <v>442</v>
      </c>
      <c r="B142" s="42"/>
      <c r="C142" s="32"/>
      <c r="D142" s="26"/>
      <c r="E142" s="26"/>
      <c r="F142" s="17"/>
      <c r="G142" s="17"/>
      <c r="H142" s="17"/>
      <c r="I142" s="17"/>
      <c r="J142" s="18"/>
    </row>
    <row r="143" spans="1:10" s="5" customFormat="1" ht="30">
      <c r="A143" s="39" t="s">
        <v>162</v>
      </c>
      <c r="B143" s="36" t="s">
        <v>489</v>
      </c>
      <c r="C143" s="34" t="s">
        <v>530</v>
      </c>
      <c r="D143" s="22">
        <f>SUM(D144:D145)</f>
        <v>181500</v>
      </c>
      <c r="E143" s="22">
        <f>SUM(E144:E145)</f>
        <v>226875</v>
      </c>
      <c r="F143" s="23" t="s">
        <v>4</v>
      </c>
      <c r="G143" s="23" t="s">
        <v>437</v>
      </c>
      <c r="H143" s="23" t="s">
        <v>5</v>
      </c>
      <c r="I143" s="23" t="s">
        <v>90</v>
      </c>
      <c r="J143" s="24" t="s">
        <v>123</v>
      </c>
    </row>
    <row r="144" spans="1:10" s="5" customFormat="1" ht="15">
      <c r="A144" s="39"/>
      <c r="B144" s="36" t="s">
        <v>487</v>
      </c>
      <c r="C144" s="34"/>
      <c r="D144" s="22">
        <v>180000</v>
      </c>
      <c r="E144" s="22">
        <v>225000</v>
      </c>
      <c r="F144" s="23"/>
      <c r="G144" s="23"/>
      <c r="H144" s="23"/>
      <c r="I144" s="23"/>
      <c r="J144" s="24"/>
    </row>
    <row r="145" spans="1:10" s="5" customFormat="1" ht="30">
      <c r="A145" s="39"/>
      <c r="B145" s="36" t="s">
        <v>488</v>
      </c>
      <c r="C145" s="34"/>
      <c r="D145" s="22">
        <v>1500</v>
      </c>
      <c r="E145" s="22">
        <v>1875</v>
      </c>
      <c r="F145" s="23"/>
      <c r="G145" s="23"/>
      <c r="H145" s="23"/>
      <c r="I145" s="23"/>
      <c r="J145" s="24"/>
    </row>
    <row r="146" spans="1:10" s="5" customFormat="1" ht="85.5">
      <c r="A146" s="39" t="s">
        <v>163</v>
      </c>
      <c r="B146" s="36" t="s">
        <v>164</v>
      </c>
      <c r="C146" s="34" t="s">
        <v>531</v>
      </c>
      <c r="D146" s="22">
        <v>60000</v>
      </c>
      <c r="E146" s="22">
        <v>60000</v>
      </c>
      <c r="F146" s="23" t="s">
        <v>4</v>
      </c>
      <c r="G146" s="23" t="s">
        <v>436</v>
      </c>
      <c r="H146" s="23" t="s">
        <v>5</v>
      </c>
      <c r="I146" s="23" t="s">
        <v>90</v>
      </c>
      <c r="J146" s="24" t="s">
        <v>123</v>
      </c>
    </row>
    <row r="147" spans="1:10" s="5" customFormat="1" ht="21" customHeight="1">
      <c r="A147" s="52" t="s">
        <v>453</v>
      </c>
      <c r="B147" s="42"/>
      <c r="C147" s="32"/>
      <c r="D147" s="26">
        <f>SUM(D143,D146)</f>
        <v>241500</v>
      </c>
      <c r="E147" s="26">
        <f>SUM(E143,E146)</f>
        <v>286875</v>
      </c>
      <c r="F147" s="17"/>
      <c r="G147" s="17"/>
      <c r="H147" s="17"/>
      <c r="I147" s="17"/>
      <c r="J147" s="18"/>
    </row>
    <row r="148" spans="1:10" s="5" customFormat="1" ht="15">
      <c r="A148" s="21"/>
      <c r="B148" s="36"/>
      <c r="C148" s="34"/>
      <c r="D148" s="22"/>
      <c r="E148" s="22"/>
      <c r="F148" s="23"/>
      <c r="G148" s="23"/>
      <c r="H148" s="23"/>
      <c r="I148" s="23"/>
      <c r="J148" s="24"/>
    </row>
    <row r="149" spans="1:10" s="5" customFormat="1" ht="21" customHeight="1">
      <c r="A149" s="52" t="s">
        <v>443</v>
      </c>
      <c r="B149" s="42"/>
      <c r="C149" s="32"/>
      <c r="D149" s="17"/>
      <c r="E149" s="17"/>
      <c r="F149" s="17"/>
      <c r="G149" s="17"/>
      <c r="H149" s="17"/>
      <c r="I149" s="17"/>
      <c r="J149" s="18"/>
    </row>
    <row r="150" spans="1:10" s="5" customFormat="1" ht="45.75">
      <c r="A150" s="56" t="s">
        <v>652</v>
      </c>
      <c r="B150" s="57" t="s">
        <v>646</v>
      </c>
      <c r="C150" s="58" t="s">
        <v>648</v>
      </c>
      <c r="D150" s="59">
        <v>38280</v>
      </c>
      <c r="E150" s="59">
        <v>47850</v>
      </c>
      <c r="F150" s="60" t="s">
        <v>4</v>
      </c>
      <c r="G150" s="60" t="s">
        <v>436</v>
      </c>
      <c r="H150" s="60" t="s">
        <v>5</v>
      </c>
      <c r="I150" s="60" t="s">
        <v>6</v>
      </c>
      <c r="J150" s="61" t="s">
        <v>650</v>
      </c>
    </row>
    <row r="151" spans="1:10" s="5" customFormat="1" ht="45.75">
      <c r="A151" s="56" t="s">
        <v>653</v>
      </c>
      <c r="B151" s="57" t="s">
        <v>647</v>
      </c>
      <c r="C151" s="58" t="s">
        <v>649</v>
      </c>
      <c r="D151" s="59">
        <v>24160</v>
      </c>
      <c r="E151" s="59">
        <v>30200</v>
      </c>
      <c r="F151" s="60" t="s">
        <v>4</v>
      </c>
      <c r="G151" s="60" t="s">
        <v>436</v>
      </c>
      <c r="H151" s="60" t="s">
        <v>5</v>
      </c>
      <c r="I151" s="60" t="s">
        <v>12</v>
      </c>
      <c r="J151" s="61" t="s">
        <v>651</v>
      </c>
    </row>
    <row r="152" spans="1:10" s="5" customFormat="1" ht="15.75">
      <c r="A152" s="54"/>
      <c r="B152" s="46"/>
      <c r="C152" s="47"/>
      <c r="D152" s="48"/>
      <c r="E152" s="48"/>
      <c r="F152" s="48"/>
      <c r="G152" s="48"/>
      <c r="H152" s="48"/>
      <c r="I152" s="48"/>
      <c r="J152" s="49"/>
    </row>
    <row r="153" spans="1:10" s="5" customFormat="1" ht="21" customHeight="1">
      <c r="A153" s="53" t="s">
        <v>444</v>
      </c>
      <c r="B153" s="43"/>
      <c r="C153" s="33"/>
      <c r="D153" s="19"/>
      <c r="E153" s="19"/>
      <c r="F153" s="19"/>
      <c r="G153" s="19"/>
      <c r="H153" s="19"/>
      <c r="I153" s="19"/>
      <c r="J153" s="20"/>
    </row>
    <row r="154" spans="1:10" s="5" customFormat="1" ht="57">
      <c r="A154" s="39" t="s">
        <v>165</v>
      </c>
      <c r="B154" s="36" t="s">
        <v>166</v>
      </c>
      <c r="C154" s="34" t="s">
        <v>517</v>
      </c>
      <c r="D154" s="22">
        <v>56000</v>
      </c>
      <c r="E154" s="22">
        <v>70000</v>
      </c>
      <c r="F154" s="23" t="s">
        <v>4</v>
      </c>
      <c r="G154" s="23" t="s">
        <v>436</v>
      </c>
      <c r="H154" s="23" t="s">
        <v>5</v>
      </c>
      <c r="I154" s="23" t="s">
        <v>90</v>
      </c>
      <c r="J154" s="24" t="s">
        <v>167</v>
      </c>
    </row>
    <row r="155" spans="1:10" s="5" customFormat="1" ht="57">
      <c r="A155" s="39" t="s">
        <v>168</v>
      </c>
      <c r="B155" s="36" t="s">
        <v>169</v>
      </c>
      <c r="C155" s="34" t="s">
        <v>532</v>
      </c>
      <c r="D155" s="22">
        <v>104000</v>
      </c>
      <c r="E155" s="22">
        <v>130000</v>
      </c>
      <c r="F155" s="23" t="s">
        <v>4</v>
      </c>
      <c r="G155" s="23" t="s">
        <v>436</v>
      </c>
      <c r="H155" s="23" t="s">
        <v>5</v>
      </c>
      <c r="I155" s="23" t="s">
        <v>21</v>
      </c>
      <c r="J155" s="24" t="s">
        <v>170</v>
      </c>
    </row>
    <row r="156" spans="1:10" s="5" customFormat="1" ht="57">
      <c r="A156" s="39" t="s">
        <v>171</v>
      </c>
      <c r="B156" s="36" t="s">
        <v>172</v>
      </c>
      <c r="C156" s="34" t="s">
        <v>533</v>
      </c>
      <c r="D156" s="22">
        <v>280000</v>
      </c>
      <c r="E156" s="22">
        <v>350000</v>
      </c>
      <c r="F156" s="23" t="s">
        <v>4</v>
      </c>
      <c r="G156" s="23" t="s">
        <v>436</v>
      </c>
      <c r="H156" s="23" t="s">
        <v>5</v>
      </c>
      <c r="I156" s="23" t="s">
        <v>100</v>
      </c>
      <c r="J156" s="24" t="s">
        <v>173</v>
      </c>
    </row>
    <row r="157" spans="1:10" s="5" customFormat="1" ht="21" customHeight="1">
      <c r="A157" s="53" t="s">
        <v>454</v>
      </c>
      <c r="B157" s="43"/>
      <c r="C157" s="33"/>
      <c r="D157" s="25">
        <f>SUM(D154:D156)</f>
        <v>440000</v>
      </c>
      <c r="E157" s="25">
        <f>SUM(E154:E156)</f>
        <v>550000</v>
      </c>
      <c r="F157" s="19"/>
      <c r="G157" s="19"/>
      <c r="H157" s="19"/>
      <c r="I157" s="19"/>
      <c r="J157" s="20"/>
    </row>
    <row r="158" spans="1:10" s="5" customFormat="1" ht="15">
      <c r="A158" s="21"/>
      <c r="B158" s="36"/>
      <c r="C158" s="34"/>
      <c r="D158" s="22"/>
      <c r="E158" s="22"/>
      <c r="F158" s="23"/>
      <c r="G158" s="23"/>
      <c r="H158" s="23"/>
      <c r="I158" s="23"/>
      <c r="J158" s="24"/>
    </row>
    <row r="159" spans="1:10" s="5" customFormat="1" ht="21" customHeight="1">
      <c r="A159" s="53" t="s">
        <v>445</v>
      </c>
      <c r="B159" s="43"/>
      <c r="C159" s="33"/>
      <c r="D159" s="19"/>
      <c r="E159" s="19"/>
      <c r="F159" s="19"/>
      <c r="G159" s="19"/>
      <c r="H159" s="19"/>
      <c r="I159" s="19"/>
      <c r="J159" s="20"/>
    </row>
    <row r="160" spans="1:10" s="5" customFormat="1" ht="42.75">
      <c r="A160" s="39" t="s">
        <v>174</v>
      </c>
      <c r="B160" s="36" t="s">
        <v>175</v>
      </c>
      <c r="C160" s="34" t="s">
        <v>534</v>
      </c>
      <c r="D160" s="22">
        <v>480000</v>
      </c>
      <c r="E160" s="22">
        <v>600000</v>
      </c>
      <c r="F160" s="23" t="s">
        <v>4</v>
      </c>
      <c r="G160" s="23" t="s">
        <v>436</v>
      </c>
      <c r="H160" s="23" t="s">
        <v>5</v>
      </c>
      <c r="I160" s="23" t="s">
        <v>21</v>
      </c>
      <c r="J160" s="24" t="s">
        <v>143</v>
      </c>
    </row>
    <row r="161" spans="1:10" s="5" customFormat="1" ht="57">
      <c r="A161" s="39" t="s">
        <v>176</v>
      </c>
      <c r="B161" s="36" t="s">
        <v>177</v>
      </c>
      <c r="C161" s="34" t="s">
        <v>535</v>
      </c>
      <c r="D161" s="22">
        <v>2240000</v>
      </c>
      <c r="E161" s="22">
        <v>2800000</v>
      </c>
      <c r="F161" s="23" t="s">
        <v>178</v>
      </c>
      <c r="G161" s="23" t="s">
        <v>436</v>
      </c>
      <c r="H161" s="23" t="s">
        <v>5</v>
      </c>
      <c r="I161" s="23" t="s">
        <v>6</v>
      </c>
      <c r="J161" s="24" t="s">
        <v>603</v>
      </c>
    </row>
    <row r="162" spans="1:10" s="5" customFormat="1" ht="57">
      <c r="A162" s="39" t="s">
        <v>179</v>
      </c>
      <c r="B162" s="36" t="s">
        <v>180</v>
      </c>
      <c r="C162" s="34" t="s">
        <v>536</v>
      </c>
      <c r="D162" s="22">
        <v>1500000</v>
      </c>
      <c r="E162" s="22">
        <v>1875000</v>
      </c>
      <c r="F162" s="23" t="s">
        <v>20</v>
      </c>
      <c r="G162" s="23" t="s">
        <v>436</v>
      </c>
      <c r="H162" s="23" t="s">
        <v>5</v>
      </c>
      <c r="I162" s="23" t="s">
        <v>6</v>
      </c>
      <c r="J162" s="24" t="s">
        <v>181</v>
      </c>
    </row>
    <row r="163" spans="1:10" s="5" customFormat="1" ht="42.75">
      <c r="A163" s="39" t="s">
        <v>182</v>
      </c>
      <c r="B163" s="62" t="s">
        <v>183</v>
      </c>
      <c r="C163" s="34" t="s">
        <v>537</v>
      </c>
      <c r="D163" s="63">
        <v>56103408</v>
      </c>
      <c r="E163" s="63">
        <v>70129350</v>
      </c>
      <c r="F163" s="23" t="s">
        <v>178</v>
      </c>
      <c r="G163" s="67" t="s">
        <v>436</v>
      </c>
      <c r="H163" s="23" t="s">
        <v>5</v>
      </c>
      <c r="I163" s="23" t="s">
        <v>6</v>
      </c>
      <c r="J163" s="24" t="s">
        <v>184</v>
      </c>
    </row>
    <row r="164" spans="1:10" s="5" customFormat="1" ht="30">
      <c r="A164" s="64" t="s">
        <v>639</v>
      </c>
      <c r="B164" s="57" t="s">
        <v>183</v>
      </c>
      <c r="C164" s="34"/>
      <c r="D164" s="59">
        <f>SUM(D165:D166)</f>
        <v>98196200</v>
      </c>
      <c r="E164" s="59">
        <f>SUM(E165:E166)</f>
        <v>122745250</v>
      </c>
      <c r="F164" s="23"/>
      <c r="G164" s="60" t="s">
        <v>437</v>
      </c>
      <c r="H164" s="23"/>
      <c r="I164" s="23"/>
      <c r="J164" s="24"/>
    </row>
    <row r="165" spans="1:10" s="5" customFormat="1" ht="30">
      <c r="A165" s="39"/>
      <c r="B165" s="57" t="s">
        <v>702</v>
      </c>
      <c r="C165" s="34"/>
      <c r="D165" s="59">
        <v>42033120</v>
      </c>
      <c r="E165" s="59">
        <f>D165*1.25</f>
        <v>52541400</v>
      </c>
      <c r="F165" s="23"/>
      <c r="G165" s="23"/>
      <c r="H165" s="23"/>
      <c r="I165" s="23"/>
      <c r="J165" s="24"/>
    </row>
    <row r="166" spans="1:10" s="5" customFormat="1" ht="30">
      <c r="A166" s="39"/>
      <c r="B166" s="57" t="s">
        <v>703</v>
      </c>
      <c r="C166" s="34"/>
      <c r="D166" s="59">
        <v>56163080</v>
      </c>
      <c r="E166" s="59">
        <f>D166*1.25</f>
        <v>70203850</v>
      </c>
      <c r="F166" s="23"/>
      <c r="G166" s="23"/>
      <c r="H166" s="23"/>
      <c r="I166" s="23"/>
      <c r="J166" s="24"/>
    </row>
    <row r="167" spans="1:10" s="5" customFormat="1" ht="60">
      <c r="A167" s="39" t="s">
        <v>185</v>
      </c>
      <c r="B167" s="36" t="s">
        <v>186</v>
      </c>
      <c r="C167" s="34" t="s">
        <v>536</v>
      </c>
      <c r="D167" s="22">
        <v>32000</v>
      </c>
      <c r="E167" s="22">
        <v>40000</v>
      </c>
      <c r="F167" s="23" t="s">
        <v>4</v>
      </c>
      <c r="G167" s="23" t="s">
        <v>436</v>
      </c>
      <c r="H167" s="23" t="s">
        <v>5</v>
      </c>
      <c r="I167" s="23" t="s">
        <v>90</v>
      </c>
      <c r="J167" s="24" t="s">
        <v>187</v>
      </c>
    </row>
    <row r="168" spans="1:10" s="5" customFormat="1" ht="30">
      <c r="A168" s="39" t="s">
        <v>188</v>
      </c>
      <c r="B168" s="36" t="s">
        <v>189</v>
      </c>
      <c r="C168" s="34" t="s">
        <v>538</v>
      </c>
      <c r="D168" s="22">
        <v>40000</v>
      </c>
      <c r="E168" s="22">
        <v>50000</v>
      </c>
      <c r="F168" s="23" t="s">
        <v>4</v>
      </c>
      <c r="G168" s="23" t="s">
        <v>436</v>
      </c>
      <c r="H168" s="23" t="s">
        <v>5</v>
      </c>
      <c r="I168" s="23" t="s">
        <v>6</v>
      </c>
      <c r="J168" s="24" t="s">
        <v>7</v>
      </c>
    </row>
    <row r="169" spans="1:10" s="5" customFormat="1" ht="42.75">
      <c r="A169" s="39" t="s">
        <v>190</v>
      </c>
      <c r="B169" s="36" t="s">
        <v>191</v>
      </c>
      <c r="C169" s="34" t="s">
        <v>541</v>
      </c>
      <c r="D169" s="22">
        <v>80000</v>
      </c>
      <c r="E169" s="22">
        <v>100000</v>
      </c>
      <c r="F169" s="23" t="s">
        <v>4</v>
      </c>
      <c r="G169" s="23" t="s">
        <v>436</v>
      </c>
      <c r="H169" s="23" t="s">
        <v>5</v>
      </c>
      <c r="I169" s="23" t="s">
        <v>21</v>
      </c>
      <c r="J169" s="24" t="s">
        <v>192</v>
      </c>
    </row>
    <row r="170" spans="1:10" s="5" customFormat="1" ht="57">
      <c r="A170" s="39" t="s">
        <v>193</v>
      </c>
      <c r="B170" s="36" t="s">
        <v>194</v>
      </c>
      <c r="C170" s="34" t="s">
        <v>540</v>
      </c>
      <c r="D170" s="22">
        <v>160000</v>
      </c>
      <c r="E170" s="22">
        <v>200000</v>
      </c>
      <c r="F170" s="23" t="s">
        <v>4</v>
      </c>
      <c r="G170" s="23" t="s">
        <v>436</v>
      </c>
      <c r="H170" s="23" t="s">
        <v>5</v>
      </c>
      <c r="I170" s="23" t="s">
        <v>100</v>
      </c>
      <c r="J170" s="24" t="s">
        <v>195</v>
      </c>
    </row>
    <row r="171" spans="1:10" s="5" customFormat="1" ht="30">
      <c r="A171" s="39" t="s">
        <v>196</v>
      </c>
      <c r="B171" s="36" t="s">
        <v>197</v>
      </c>
      <c r="C171" s="34" t="s">
        <v>539</v>
      </c>
      <c r="D171" s="22">
        <v>505000</v>
      </c>
      <c r="E171" s="22">
        <v>631250</v>
      </c>
      <c r="F171" s="23" t="s">
        <v>198</v>
      </c>
      <c r="G171" s="23" t="s">
        <v>436</v>
      </c>
      <c r="H171" s="23" t="s">
        <v>5</v>
      </c>
      <c r="I171" s="23" t="s">
        <v>6</v>
      </c>
      <c r="J171" s="24" t="s">
        <v>199</v>
      </c>
    </row>
    <row r="172" spans="1:10" s="5" customFormat="1" ht="75">
      <c r="A172" s="39" t="s">
        <v>200</v>
      </c>
      <c r="B172" s="36" t="s">
        <v>201</v>
      </c>
      <c r="C172" s="34" t="s">
        <v>527</v>
      </c>
      <c r="D172" s="22">
        <v>120000</v>
      </c>
      <c r="E172" s="22">
        <v>150000</v>
      </c>
      <c r="F172" s="23" t="s">
        <v>4</v>
      </c>
      <c r="G172" s="23" t="s">
        <v>436</v>
      </c>
      <c r="H172" s="23" t="s">
        <v>5</v>
      </c>
      <c r="I172" s="23" t="s">
        <v>6</v>
      </c>
      <c r="J172" s="24" t="s">
        <v>202</v>
      </c>
    </row>
    <row r="173" spans="1:10" s="5" customFormat="1" ht="42.75">
      <c r="A173" s="39" t="s">
        <v>203</v>
      </c>
      <c r="B173" s="36" t="s">
        <v>204</v>
      </c>
      <c r="C173" s="34" t="s">
        <v>537</v>
      </c>
      <c r="D173" s="22">
        <v>26565000</v>
      </c>
      <c r="E173" s="22">
        <v>33206250</v>
      </c>
      <c r="F173" s="23" t="s">
        <v>20</v>
      </c>
      <c r="G173" s="23" t="s">
        <v>436</v>
      </c>
      <c r="H173" s="23" t="s">
        <v>5</v>
      </c>
      <c r="I173" s="23" t="s">
        <v>100</v>
      </c>
      <c r="J173" s="24" t="s">
        <v>205</v>
      </c>
    </row>
    <row r="174" spans="1:10" s="5" customFormat="1" ht="45">
      <c r="A174" s="39" t="s">
        <v>206</v>
      </c>
      <c r="B174" s="36" t="s">
        <v>207</v>
      </c>
      <c r="C174" s="34" t="s">
        <v>542</v>
      </c>
      <c r="D174" s="22">
        <v>7198440</v>
      </c>
      <c r="E174" s="22">
        <v>8998050</v>
      </c>
      <c r="F174" s="23" t="s">
        <v>178</v>
      </c>
      <c r="G174" s="23" t="s">
        <v>436</v>
      </c>
      <c r="H174" s="23" t="s">
        <v>5</v>
      </c>
      <c r="I174" s="23" t="s">
        <v>21</v>
      </c>
      <c r="J174" s="24" t="s">
        <v>208</v>
      </c>
    </row>
    <row r="175" spans="1:10" s="5" customFormat="1" ht="45">
      <c r="A175" s="39" t="s">
        <v>209</v>
      </c>
      <c r="B175" s="36" t="s">
        <v>210</v>
      </c>
      <c r="C175" s="34" t="s">
        <v>543</v>
      </c>
      <c r="D175" s="22">
        <v>480000</v>
      </c>
      <c r="E175" s="22">
        <v>600000</v>
      </c>
      <c r="F175" s="23" t="s">
        <v>20</v>
      </c>
      <c r="G175" s="23" t="s">
        <v>436</v>
      </c>
      <c r="H175" s="23" t="s">
        <v>5</v>
      </c>
      <c r="I175" s="23" t="s">
        <v>100</v>
      </c>
      <c r="J175" s="24" t="s">
        <v>195</v>
      </c>
    </row>
    <row r="176" spans="1:10" s="5" customFormat="1" ht="85.5">
      <c r="A176" s="39" t="s">
        <v>211</v>
      </c>
      <c r="B176" s="36" t="s">
        <v>212</v>
      </c>
      <c r="C176" s="34" t="s">
        <v>544</v>
      </c>
      <c r="D176" s="22">
        <v>40000</v>
      </c>
      <c r="E176" s="22">
        <v>50000</v>
      </c>
      <c r="F176" s="23" t="s">
        <v>4</v>
      </c>
      <c r="G176" s="23" t="s">
        <v>436</v>
      </c>
      <c r="H176" s="23" t="s">
        <v>5</v>
      </c>
      <c r="I176" s="23" t="s">
        <v>100</v>
      </c>
      <c r="J176" s="24" t="s">
        <v>117</v>
      </c>
    </row>
    <row r="177" spans="1:10" s="5" customFormat="1" ht="57">
      <c r="A177" s="39" t="s">
        <v>213</v>
      </c>
      <c r="B177" s="36" t="s">
        <v>214</v>
      </c>
      <c r="C177" s="34" t="s">
        <v>517</v>
      </c>
      <c r="D177" s="22">
        <v>56000</v>
      </c>
      <c r="E177" s="22">
        <v>70000</v>
      </c>
      <c r="F177" s="23" t="s">
        <v>4</v>
      </c>
      <c r="G177" s="23" t="s">
        <v>436</v>
      </c>
      <c r="H177" s="23" t="s">
        <v>5</v>
      </c>
      <c r="I177" s="23" t="s">
        <v>6</v>
      </c>
      <c r="J177" s="24" t="s">
        <v>215</v>
      </c>
    </row>
    <row r="178" spans="1:10" s="5" customFormat="1" ht="30">
      <c r="A178" s="39" t="s">
        <v>216</v>
      </c>
      <c r="B178" s="36" t="s">
        <v>217</v>
      </c>
      <c r="C178" s="34" t="s">
        <v>545</v>
      </c>
      <c r="D178" s="22">
        <v>728000</v>
      </c>
      <c r="E178" s="22">
        <v>910000</v>
      </c>
      <c r="F178" s="23" t="s">
        <v>20</v>
      </c>
      <c r="G178" s="23" t="s">
        <v>436</v>
      </c>
      <c r="H178" s="23" t="s">
        <v>5</v>
      </c>
      <c r="I178" s="23" t="s">
        <v>12</v>
      </c>
      <c r="J178" s="24" t="s">
        <v>126</v>
      </c>
    </row>
    <row r="179" spans="1:10" s="5" customFormat="1" ht="75">
      <c r="A179" s="39" t="s">
        <v>218</v>
      </c>
      <c r="B179" s="36" t="s">
        <v>219</v>
      </c>
      <c r="C179" s="34" t="s">
        <v>517</v>
      </c>
      <c r="D179" s="22">
        <v>120000</v>
      </c>
      <c r="E179" s="22">
        <v>150000</v>
      </c>
      <c r="F179" s="23" t="s">
        <v>4</v>
      </c>
      <c r="G179" s="23" t="s">
        <v>436</v>
      </c>
      <c r="H179" s="23" t="s">
        <v>5</v>
      </c>
      <c r="I179" s="23" t="s">
        <v>12</v>
      </c>
      <c r="J179" s="24" t="s">
        <v>87</v>
      </c>
    </row>
    <row r="180" spans="1:10" s="5" customFormat="1" ht="57">
      <c r="A180" s="39" t="s">
        <v>220</v>
      </c>
      <c r="B180" s="36" t="s">
        <v>221</v>
      </c>
      <c r="C180" s="34" t="s">
        <v>532</v>
      </c>
      <c r="D180" s="22">
        <v>144000</v>
      </c>
      <c r="E180" s="22">
        <v>180000</v>
      </c>
      <c r="F180" s="23" t="s">
        <v>4</v>
      </c>
      <c r="G180" s="23" t="s">
        <v>436</v>
      </c>
      <c r="H180" s="23" t="s">
        <v>5</v>
      </c>
      <c r="I180" s="23" t="s">
        <v>86</v>
      </c>
      <c r="J180" s="24" t="s">
        <v>83</v>
      </c>
    </row>
    <row r="181" spans="1:10" s="5" customFormat="1" ht="71.25">
      <c r="A181" s="39" t="s">
        <v>222</v>
      </c>
      <c r="B181" s="36" t="s">
        <v>223</v>
      </c>
      <c r="C181" s="34" t="s">
        <v>546</v>
      </c>
      <c r="D181" s="22">
        <v>64000</v>
      </c>
      <c r="E181" s="22">
        <v>80000</v>
      </c>
      <c r="F181" s="23" t="s">
        <v>4</v>
      </c>
      <c r="G181" s="23" t="s">
        <v>436</v>
      </c>
      <c r="H181" s="23" t="s">
        <v>5</v>
      </c>
      <c r="I181" s="23" t="s">
        <v>90</v>
      </c>
      <c r="J181" s="24" t="s">
        <v>224</v>
      </c>
    </row>
    <row r="182" spans="1:10" s="5" customFormat="1" ht="45.75">
      <c r="A182" s="56" t="s">
        <v>659</v>
      </c>
      <c r="B182" s="57" t="s">
        <v>654</v>
      </c>
      <c r="C182" s="58" t="s">
        <v>656</v>
      </c>
      <c r="D182" s="59">
        <v>98800</v>
      </c>
      <c r="E182" s="59">
        <v>123500</v>
      </c>
      <c r="F182" s="60" t="s">
        <v>4</v>
      </c>
      <c r="G182" s="60" t="s">
        <v>436</v>
      </c>
      <c r="H182" s="60" t="s">
        <v>5</v>
      </c>
      <c r="I182" s="60" t="s">
        <v>6</v>
      </c>
      <c r="J182" s="61" t="s">
        <v>657</v>
      </c>
    </row>
    <row r="183" spans="1:10" s="5" customFormat="1" ht="57">
      <c r="A183" s="56" t="s">
        <v>660</v>
      </c>
      <c r="B183" s="57" t="s">
        <v>655</v>
      </c>
      <c r="C183" s="58" t="s">
        <v>517</v>
      </c>
      <c r="D183" s="59">
        <v>70000</v>
      </c>
      <c r="E183" s="59">
        <v>87500</v>
      </c>
      <c r="F183" s="60" t="s">
        <v>4</v>
      </c>
      <c r="G183" s="60" t="s">
        <v>436</v>
      </c>
      <c r="H183" s="60" t="s">
        <v>5</v>
      </c>
      <c r="I183" s="60" t="s">
        <v>6</v>
      </c>
      <c r="J183" s="61" t="s">
        <v>658</v>
      </c>
    </row>
    <row r="184" spans="1:10" s="5" customFormat="1" ht="21" customHeight="1">
      <c r="A184" s="53" t="s">
        <v>446</v>
      </c>
      <c r="B184" s="43"/>
      <c r="C184" s="33"/>
      <c r="D184" s="25">
        <f>SUM(D160:D162,D164,D167:D183)</f>
        <v>138917440</v>
      </c>
      <c r="E184" s="25">
        <f>SUM(E160:E162,E164,E167:E183)</f>
        <v>173646800</v>
      </c>
      <c r="F184" s="19"/>
      <c r="G184" s="19"/>
      <c r="H184" s="19"/>
      <c r="I184" s="19"/>
      <c r="J184" s="20"/>
    </row>
    <row r="185" spans="1:10" s="5" customFormat="1" ht="15">
      <c r="A185" s="21"/>
      <c r="B185" s="36"/>
      <c r="C185" s="34"/>
      <c r="D185" s="22"/>
      <c r="E185" s="22"/>
      <c r="F185" s="23"/>
      <c r="G185" s="23"/>
      <c r="H185" s="23"/>
      <c r="I185" s="23"/>
      <c r="J185" s="24"/>
    </row>
    <row r="186" spans="1:10" s="5" customFormat="1" ht="21" customHeight="1">
      <c r="A186" s="52" t="s">
        <v>447</v>
      </c>
      <c r="B186" s="42"/>
      <c r="C186" s="32"/>
      <c r="D186" s="26">
        <f>D150+D151+D157+D184</f>
        <v>139419880</v>
      </c>
      <c r="E186" s="26">
        <f>E150+E151+E157+E184</f>
        <v>174274850</v>
      </c>
      <c r="F186" s="17"/>
      <c r="G186" s="17"/>
      <c r="H186" s="17"/>
      <c r="I186" s="17"/>
      <c r="J186" s="18"/>
    </row>
    <row r="187" spans="1:10" s="5" customFormat="1" ht="15">
      <c r="A187" s="21"/>
      <c r="B187" s="36"/>
      <c r="C187" s="34"/>
      <c r="D187" s="22"/>
      <c r="E187" s="22"/>
      <c r="F187" s="23"/>
      <c r="G187" s="23"/>
      <c r="H187" s="23"/>
      <c r="I187" s="23"/>
      <c r="J187" s="24"/>
    </row>
    <row r="188" spans="1:10" s="5" customFormat="1" ht="21" customHeight="1">
      <c r="A188" s="52" t="s">
        <v>455</v>
      </c>
      <c r="B188" s="42"/>
      <c r="C188" s="32"/>
      <c r="D188" s="26"/>
      <c r="E188" s="26"/>
      <c r="F188" s="17"/>
      <c r="G188" s="17"/>
      <c r="H188" s="17"/>
      <c r="I188" s="17"/>
      <c r="J188" s="18"/>
    </row>
    <row r="189" spans="1:10" s="5" customFormat="1" ht="42.75">
      <c r="A189" s="39" t="s">
        <v>225</v>
      </c>
      <c r="B189" s="36" t="s">
        <v>492</v>
      </c>
      <c r="C189" s="34" t="s">
        <v>547</v>
      </c>
      <c r="D189" s="22">
        <f>SUM(D190:D191)</f>
        <v>3400000</v>
      </c>
      <c r="E189" s="22">
        <f>SUM(E190:E191)</f>
        <v>3400000</v>
      </c>
      <c r="F189" s="23" t="s">
        <v>178</v>
      </c>
      <c r="G189" s="23" t="s">
        <v>437</v>
      </c>
      <c r="H189" s="23" t="s">
        <v>5</v>
      </c>
      <c r="I189" s="23" t="s">
        <v>31</v>
      </c>
      <c r="J189" s="24" t="s">
        <v>136</v>
      </c>
    </row>
    <row r="190" spans="1:10" s="5" customFormat="1" ht="30">
      <c r="A190" s="39"/>
      <c r="B190" s="36" t="s">
        <v>493</v>
      </c>
      <c r="C190" s="34"/>
      <c r="D190" s="22">
        <v>3000000</v>
      </c>
      <c r="E190" s="22">
        <v>3000000</v>
      </c>
      <c r="F190" s="23"/>
      <c r="G190" s="23"/>
      <c r="H190" s="23"/>
      <c r="I190" s="23"/>
      <c r="J190" s="24"/>
    </row>
    <row r="191" spans="1:10" s="5" customFormat="1" ht="30">
      <c r="A191" s="39"/>
      <c r="B191" s="36" t="s">
        <v>494</v>
      </c>
      <c r="C191" s="34"/>
      <c r="D191" s="22">
        <v>400000</v>
      </c>
      <c r="E191" s="22">
        <v>400000</v>
      </c>
      <c r="F191" s="23"/>
      <c r="G191" s="23"/>
      <c r="H191" s="23"/>
      <c r="I191" s="23"/>
      <c r="J191" s="24"/>
    </row>
    <row r="192" spans="1:10" s="5" customFormat="1" ht="71.25">
      <c r="A192" s="39" t="s">
        <v>226</v>
      </c>
      <c r="B192" s="36" t="s">
        <v>227</v>
      </c>
      <c r="C192" s="34" t="s">
        <v>548</v>
      </c>
      <c r="D192" s="22">
        <v>50000</v>
      </c>
      <c r="E192" s="22">
        <v>50000</v>
      </c>
      <c r="F192" s="23" t="s">
        <v>4</v>
      </c>
      <c r="G192" s="23" t="s">
        <v>436</v>
      </c>
      <c r="H192" s="23" t="s">
        <v>5</v>
      </c>
      <c r="I192" s="23" t="s">
        <v>135</v>
      </c>
      <c r="J192" s="24" t="s">
        <v>136</v>
      </c>
    </row>
    <row r="193" spans="1:10" s="5" customFormat="1" ht="75">
      <c r="A193" s="39" t="s">
        <v>228</v>
      </c>
      <c r="B193" s="36" t="s">
        <v>229</v>
      </c>
      <c r="C193" s="34" t="s">
        <v>549</v>
      </c>
      <c r="D193" s="22">
        <v>150000</v>
      </c>
      <c r="E193" s="22">
        <v>150000</v>
      </c>
      <c r="F193" s="23" t="s">
        <v>4</v>
      </c>
      <c r="G193" s="23" t="s">
        <v>436</v>
      </c>
      <c r="H193" s="23" t="s">
        <v>5</v>
      </c>
      <c r="I193" s="23" t="s">
        <v>135</v>
      </c>
      <c r="J193" s="24" t="s">
        <v>136</v>
      </c>
    </row>
    <row r="194" spans="1:10" s="5" customFormat="1" ht="57">
      <c r="A194" s="39" t="s">
        <v>230</v>
      </c>
      <c r="B194" s="36" t="s">
        <v>231</v>
      </c>
      <c r="C194" s="34" t="s">
        <v>550</v>
      </c>
      <c r="D194" s="22">
        <v>30000</v>
      </c>
      <c r="E194" s="22">
        <v>30000</v>
      </c>
      <c r="F194" s="23" t="s">
        <v>4</v>
      </c>
      <c r="G194" s="23" t="s">
        <v>436</v>
      </c>
      <c r="H194" s="23" t="s">
        <v>5</v>
      </c>
      <c r="I194" s="23" t="s">
        <v>135</v>
      </c>
      <c r="J194" s="24" t="s">
        <v>136</v>
      </c>
    </row>
    <row r="195" spans="1:10" s="5" customFormat="1" ht="21" customHeight="1">
      <c r="A195" s="52" t="s">
        <v>456</v>
      </c>
      <c r="B195" s="42"/>
      <c r="C195" s="32"/>
      <c r="D195" s="26">
        <f>SUM(D189,D192:D194)</f>
        <v>3630000</v>
      </c>
      <c r="E195" s="26">
        <f>SUM(E189,E192:E194)</f>
        <v>3630000</v>
      </c>
      <c r="F195" s="17"/>
      <c r="G195" s="17"/>
      <c r="H195" s="17"/>
      <c r="I195" s="17"/>
      <c r="J195" s="18"/>
    </row>
    <row r="196" spans="1:10" s="5" customFormat="1" ht="12.75" customHeight="1">
      <c r="A196" s="21"/>
      <c r="B196" s="36"/>
      <c r="C196" s="34"/>
      <c r="D196" s="22"/>
      <c r="E196" s="22"/>
      <c r="F196" s="23"/>
      <c r="G196" s="23"/>
      <c r="H196" s="23"/>
      <c r="I196" s="23"/>
      <c r="J196" s="24"/>
    </row>
    <row r="197" spans="1:10" s="5" customFormat="1" ht="21" customHeight="1">
      <c r="A197" s="52" t="s">
        <v>457</v>
      </c>
      <c r="B197" s="42"/>
      <c r="C197" s="32"/>
      <c r="D197" s="26"/>
      <c r="E197" s="26"/>
      <c r="F197" s="17"/>
      <c r="G197" s="17"/>
      <c r="H197" s="17"/>
      <c r="I197" s="17"/>
      <c r="J197" s="18"/>
    </row>
    <row r="198" spans="1:10" s="5" customFormat="1" ht="42.75">
      <c r="A198" s="39" t="s">
        <v>232</v>
      </c>
      <c r="B198" s="36" t="s">
        <v>233</v>
      </c>
      <c r="C198" s="34" t="s">
        <v>551</v>
      </c>
      <c r="D198" s="22">
        <v>170000</v>
      </c>
      <c r="E198" s="22">
        <v>212500</v>
      </c>
      <c r="F198" s="23" t="s">
        <v>4</v>
      </c>
      <c r="G198" s="23" t="s">
        <v>436</v>
      </c>
      <c r="H198" s="23" t="s">
        <v>5</v>
      </c>
      <c r="I198" s="23" t="s">
        <v>90</v>
      </c>
      <c r="J198" s="24" t="s">
        <v>123</v>
      </c>
    </row>
    <row r="199" spans="1:10" s="5" customFormat="1" ht="42.75">
      <c r="A199" s="39" t="s">
        <v>234</v>
      </c>
      <c r="B199" s="36" t="s">
        <v>235</v>
      </c>
      <c r="C199" s="34" t="s">
        <v>552</v>
      </c>
      <c r="D199" s="22">
        <v>59200</v>
      </c>
      <c r="E199" s="22">
        <v>74000</v>
      </c>
      <c r="F199" s="23" t="s">
        <v>4</v>
      </c>
      <c r="G199" s="23" t="s">
        <v>436</v>
      </c>
      <c r="H199" s="23" t="s">
        <v>5</v>
      </c>
      <c r="I199" s="23" t="s">
        <v>90</v>
      </c>
      <c r="J199" s="24" t="s">
        <v>123</v>
      </c>
    </row>
    <row r="200" spans="1:10" s="5" customFormat="1" ht="71.25">
      <c r="A200" s="39" t="s">
        <v>236</v>
      </c>
      <c r="B200" s="36" t="s">
        <v>237</v>
      </c>
      <c r="C200" s="34" t="s">
        <v>553</v>
      </c>
      <c r="D200" s="22">
        <v>24000</v>
      </c>
      <c r="E200" s="22">
        <v>30000</v>
      </c>
      <c r="F200" s="23" t="s">
        <v>4</v>
      </c>
      <c r="G200" s="23" t="s">
        <v>436</v>
      </c>
      <c r="H200" s="23" t="s">
        <v>5</v>
      </c>
      <c r="I200" s="23" t="s">
        <v>90</v>
      </c>
      <c r="J200" s="24" t="s">
        <v>123</v>
      </c>
    </row>
    <row r="201" spans="1:10" s="5" customFormat="1" ht="99.75">
      <c r="A201" s="39" t="s">
        <v>238</v>
      </c>
      <c r="B201" s="36" t="s">
        <v>239</v>
      </c>
      <c r="C201" s="34" t="s">
        <v>554</v>
      </c>
      <c r="D201" s="22">
        <v>28800</v>
      </c>
      <c r="E201" s="22">
        <v>36000</v>
      </c>
      <c r="F201" s="23" t="s">
        <v>4</v>
      </c>
      <c r="G201" s="23" t="s">
        <v>436</v>
      </c>
      <c r="H201" s="23" t="s">
        <v>5</v>
      </c>
      <c r="I201" s="23" t="s">
        <v>90</v>
      </c>
      <c r="J201" s="24" t="s">
        <v>123</v>
      </c>
    </row>
    <row r="202" spans="1:10" s="5" customFormat="1" ht="42.75">
      <c r="A202" s="39" t="s">
        <v>240</v>
      </c>
      <c r="B202" s="36" t="s">
        <v>241</v>
      </c>
      <c r="C202" s="34" t="s">
        <v>555</v>
      </c>
      <c r="D202" s="22">
        <v>28000</v>
      </c>
      <c r="E202" s="22">
        <v>35000</v>
      </c>
      <c r="F202" s="23" t="s">
        <v>4</v>
      </c>
      <c r="G202" s="23" t="s">
        <v>436</v>
      </c>
      <c r="H202" s="23" t="s">
        <v>5</v>
      </c>
      <c r="I202" s="23" t="s">
        <v>90</v>
      </c>
      <c r="J202" s="24" t="s">
        <v>123</v>
      </c>
    </row>
    <row r="203" spans="1:10" s="5" customFormat="1" ht="57">
      <c r="A203" s="39" t="s">
        <v>242</v>
      </c>
      <c r="B203" s="62" t="s">
        <v>243</v>
      </c>
      <c r="C203" s="34" t="s">
        <v>556</v>
      </c>
      <c r="D203" s="63">
        <v>144000</v>
      </c>
      <c r="E203" s="63">
        <v>180000</v>
      </c>
      <c r="F203" s="23" t="s">
        <v>4</v>
      </c>
      <c r="G203" s="23" t="s">
        <v>436</v>
      </c>
      <c r="H203" s="23" t="s">
        <v>5</v>
      </c>
      <c r="I203" s="23" t="s">
        <v>90</v>
      </c>
      <c r="J203" s="24" t="s">
        <v>123</v>
      </c>
    </row>
    <row r="204" spans="1:10" s="5" customFormat="1" ht="39.75" customHeight="1">
      <c r="A204" s="64" t="s">
        <v>639</v>
      </c>
      <c r="B204" s="57" t="s">
        <v>661</v>
      </c>
      <c r="C204" s="58"/>
      <c r="D204" s="59">
        <v>99200</v>
      </c>
      <c r="E204" s="59">
        <v>124000</v>
      </c>
      <c r="F204" s="60"/>
      <c r="G204" s="23"/>
      <c r="H204" s="23"/>
      <c r="I204" s="23"/>
      <c r="J204" s="24"/>
    </row>
    <row r="205" spans="1:10" s="5" customFormat="1" ht="42.75">
      <c r="A205" s="39" t="s">
        <v>244</v>
      </c>
      <c r="B205" s="36" t="s">
        <v>245</v>
      </c>
      <c r="C205" s="34" t="s">
        <v>557</v>
      </c>
      <c r="D205" s="22">
        <v>20000</v>
      </c>
      <c r="E205" s="22">
        <v>25000</v>
      </c>
      <c r="F205" s="23" t="s">
        <v>4</v>
      </c>
      <c r="G205" s="23" t="s">
        <v>436</v>
      </c>
      <c r="H205" s="23" t="s">
        <v>5</v>
      </c>
      <c r="I205" s="23" t="s">
        <v>6</v>
      </c>
      <c r="J205" s="24" t="s">
        <v>7</v>
      </c>
    </row>
    <row r="206" spans="1:10" s="5" customFormat="1" ht="57">
      <c r="A206" s="39" t="s">
        <v>246</v>
      </c>
      <c r="B206" s="36" t="s">
        <v>247</v>
      </c>
      <c r="C206" s="34" t="s">
        <v>517</v>
      </c>
      <c r="D206" s="22">
        <v>24000</v>
      </c>
      <c r="E206" s="22">
        <v>30000</v>
      </c>
      <c r="F206" s="23" t="s">
        <v>4</v>
      </c>
      <c r="G206" s="23" t="s">
        <v>436</v>
      </c>
      <c r="H206" s="23" t="s">
        <v>5</v>
      </c>
      <c r="I206" s="23" t="s">
        <v>6</v>
      </c>
      <c r="J206" s="24" t="s">
        <v>7</v>
      </c>
    </row>
    <row r="207" spans="1:10" s="5" customFormat="1" ht="42.75">
      <c r="A207" s="39" t="s">
        <v>248</v>
      </c>
      <c r="B207" s="36" t="s">
        <v>249</v>
      </c>
      <c r="C207" s="34" t="s">
        <v>558</v>
      </c>
      <c r="D207" s="22">
        <v>160000</v>
      </c>
      <c r="E207" s="22">
        <v>200000</v>
      </c>
      <c r="F207" s="23" t="s">
        <v>4</v>
      </c>
      <c r="G207" s="23" t="s">
        <v>436</v>
      </c>
      <c r="H207" s="23" t="s">
        <v>5</v>
      </c>
      <c r="I207" s="23" t="s">
        <v>100</v>
      </c>
      <c r="J207" s="24" t="s">
        <v>117</v>
      </c>
    </row>
    <row r="208" spans="1:10" s="5" customFormat="1" ht="71.25">
      <c r="A208" s="39" t="s">
        <v>250</v>
      </c>
      <c r="B208" s="36" t="s">
        <v>251</v>
      </c>
      <c r="C208" s="34" t="s">
        <v>559</v>
      </c>
      <c r="D208" s="22">
        <v>40000</v>
      </c>
      <c r="E208" s="22">
        <v>50000</v>
      </c>
      <c r="F208" s="23" t="s">
        <v>4</v>
      </c>
      <c r="G208" s="23" t="s">
        <v>436</v>
      </c>
      <c r="H208" s="23" t="s">
        <v>5</v>
      </c>
      <c r="I208" s="23" t="s">
        <v>100</v>
      </c>
      <c r="J208" s="24" t="s">
        <v>117</v>
      </c>
    </row>
    <row r="209" spans="1:10" s="5" customFormat="1" ht="42.75">
      <c r="A209" s="39" t="s">
        <v>252</v>
      </c>
      <c r="B209" s="36" t="s">
        <v>497</v>
      </c>
      <c r="C209" s="34" t="s">
        <v>560</v>
      </c>
      <c r="D209" s="22">
        <f>SUM(D210:D211)</f>
        <v>140000</v>
      </c>
      <c r="E209" s="22">
        <f>SUM(E210:E211)</f>
        <v>175000</v>
      </c>
      <c r="F209" s="23" t="s">
        <v>4</v>
      </c>
      <c r="G209" s="23" t="s">
        <v>437</v>
      </c>
      <c r="H209" s="23" t="s">
        <v>5</v>
      </c>
      <c r="I209" s="23" t="s">
        <v>100</v>
      </c>
      <c r="J209" s="24" t="s">
        <v>117</v>
      </c>
    </row>
    <row r="210" spans="1:10" s="5" customFormat="1" ht="30">
      <c r="A210" s="39"/>
      <c r="B210" s="36" t="s">
        <v>495</v>
      </c>
      <c r="C210" s="34"/>
      <c r="D210" s="22">
        <v>52000</v>
      </c>
      <c r="E210" s="22">
        <v>65000</v>
      </c>
      <c r="F210" s="23"/>
      <c r="G210" s="23"/>
      <c r="H210" s="23"/>
      <c r="I210" s="23"/>
      <c r="J210" s="24"/>
    </row>
    <row r="211" spans="1:10" s="5" customFormat="1" ht="30">
      <c r="A211" s="39"/>
      <c r="B211" s="36" t="s">
        <v>496</v>
      </c>
      <c r="C211" s="34"/>
      <c r="D211" s="22">
        <v>88000</v>
      </c>
      <c r="E211" s="22">
        <v>110000</v>
      </c>
      <c r="F211" s="23"/>
      <c r="G211" s="23"/>
      <c r="H211" s="23"/>
      <c r="I211" s="23"/>
      <c r="J211" s="24"/>
    </row>
    <row r="212" spans="1:10" s="5" customFormat="1" ht="42.75">
      <c r="A212" s="39" t="s">
        <v>253</v>
      </c>
      <c r="B212" s="36" t="s">
        <v>254</v>
      </c>
      <c r="C212" s="34" t="s">
        <v>561</v>
      </c>
      <c r="D212" s="22">
        <v>24000</v>
      </c>
      <c r="E212" s="22">
        <v>30000</v>
      </c>
      <c r="F212" s="23" t="s">
        <v>4</v>
      </c>
      <c r="G212" s="23" t="s">
        <v>436</v>
      </c>
      <c r="H212" s="23" t="s">
        <v>5</v>
      </c>
      <c r="I212" s="23" t="s">
        <v>100</v>
      </c>
      <c r="J212" s="24" t="s">
        <v>117</v>
      </c>
    </row>
    <row r="213" spans="1:10" s="5" customFormat="1" ht="42.75">
      <c r="A213" s="39" t="s">
        <v>255</v>
      </c>
      <c r="B213" s="36" t="s">
        <v>256</v>
      </c>
      <c r="C213" s="34" t="s">
        <v>562</v>
      </c>
      <c r="D213" s="22">
        <v>112000</v>
      </c>
      <c r="E213" s="22">
        <v>140000</v>
      </c>
      <c r="F213" s="23" t="s">
        <v>4</v>
      </c>
      <c r="G213" s="23" t="s">
        <v>436</v>
      </c>
      <c r="H213" s="23" t="s">
        <v>5</v>
      </c>
      <c r="I213" s="23" t="s">
        <v>135</v>
      </c>
      <c r="J213" s="24" t="s">
        <v>136</v>
      </c>
    </row>
    <row r="214" spans="1:10" s="5" customFormat="1" ht="71.25">
      <c r="A214" s="39" t="s">
        <v>257</v>
      </c>
      <c r="B214" s="36" t="s">
        <v>258</v>
      </c>
      <c r="C214" s="34" t="s">
        <v>563</v>
      </c>
      <c r="D214" s="22">
        <v>160000</v>
      </c>
      <c r="E214" s="22">
        <v>200000</v>
      </c>
      <c r="F214" s="23" t="s">
        <v>4</v>
      </c>
      <c r="G214" s="23" t="s">
        <v>436</v>
      </c>
      <c r="H214" s="23" t="s">
        <v>5</v>
      </c>
      <c r="I214" s="23" t="s">
        <v>135</v>
      </c>
      <c r="J214" s="24" t="s">
        <v>136</v>
      </c>
    </row>
    <row r="215" spans="1:10" s="5" customFormat="1" ht="57">
      <c r="A215" s="56" t="s">
        <v>669</v>
      </c>
      <c r="B215" s="57" t="s">
        <v>662</v>
      </c>
      <c r="C215" s="58" t="s">
        <v>665</v>
      </c>
      <c r="D215" s="59">
        <v>128000</v>
      </c>
      <c r="E215" s="59">
        <v>160000</v>
      </c>
      <c r="F215" s="60" t="s">
        <v>4</v>
      </c>
      <c r="G215" s="60" t="s">
        <v>436</v>
      </c>
      <c r="H215" s="60" t="s">
        <v>5</v>
      </c>
      <c r="I215" s="60" t="s">
        <v>90</v>
      </c>
      <c r="J215" s="61" t="s">
        <v>668</v>
      </c>
    </row>
    <row r="216" spans="1:10" s="5" customFormat="1" ht="45.75">
      <c r="A216" s="56" t="s">
        <v>670</v>
      </c>
      <c r="B216" s="57" t="s">
        <v>663</v>
      </c>
      <c r="C216" s="58" t="s">
        <v>666</v>
      </c>
      <c r="D216" s="59">
        <v>37600</v>
      </c>
      <c r="E216" s="59">
        <v>47000</v>
      </c>
      <c r="F216" s="60" t="s">
        <v>4</v>
      </c>
      <c r="G216" s="60" t="s">
        <v>436</v>
      </c>
      <c r="H216" s="60" t="s">
        <v>5</v>
      </c>
      <c r="I216" s="60" t="s">
        <v>100</v>
      </c>
      <c r="J216" s="61" t="s">
        <v>644</v>
      </c>
    </row>
    <row r="217" spans="1:10" s="5" customFormat="1" ht="45.75">
      <c r="A217" s="56" t="s">
        <v>671</v>
      </c>
      <c r="B217" s="57" t="s">
        <v>664</v>
      </c>
      <c r="C217" s="58" t="s">
        <v>667</v>
      </c>
      <c r="D217" s="59">
        <v>40000</v>
      </c>
      <c r="E217" s="59">
        <v>50000</v>
      </c>
      <c r="F217" s="60" t="s">
        <v>4</v>
      </c>
      <c r="G217" s="60" t="s">
        <v>436</v>
      </c>
      <c r="H217" s="60" t="s">
        <v>5</v>
      </c>
      <c r="I217" s="60" t="s">
        <v>6</v>
      </c>
      <c r="J217" s="61" t="s">
        <v>7</v>
      </c>
    </row>
    <row r="218" spans="1:10" s="5" customFormat="1" ht="21" customHeight="1">
      <c r="A218" s="52" t="s">
        <v>458</v>
      </c>
      <c r="B218" s="42"/>
      <c r="C218" s="32"/>
      <c r="D218" s="26">
        <f>SUM(D198:D202,D204:D209,D212:D217)</f>
        <v>1294800</v>
      </c>
      <c r="E218" s="26">
        <f>SUM(E198:E202,E204:E209,E212:E217)</f>
        <v>1618500</v>
      </c>
      <c r="F218" s="17"/>
      <c r="G218" s="17"/>
      <c r="H218" s="17"/>
      <c r="I218" s="17"/>
      <c r="J218" s="18"/>
    </row>
    <row r="219" spans="1:10" s="5" customFormat="1" ht="15">
      <c r="A219" s="21"/>
      <c r="B219" s="36"/>
      <c r="C219" s="34"/>
      <c r="D219" s="22"/>
      <c r="E219" s="22"/>
      <c r="F219" s="23"/>
      <c r="G219" s="23"/>
      <c r="H219" s="23"/>
      <c r="I219" s="23"/>
      <c r="J219" s="24"/>
    </row>
    <row r="220" spans="1:10" s="5" customFormat="1" ht="21" customHeight="1">
      <c r="A220" s="52" t="s">
        <v>459</v>
      </c>
      <c r="B220" s="42"/>
      <c r="C220" s="32"/>
      <c r="D220" s="26"/>
      <c r="E220" s="26"/>
      <c r="F220" s="17"/>
      <c r="G220" s="17"/>
      <c r="H220" s="17"/>
      <c r="I220" s="17"/>
      <c r="J220" s="18"/>
    </row>
    <row r="221" spans="1:10" s="5" customFormat="1" ht="45">
      <c r="A221" s="39" t="s">
        <v>259</v>
      </c>
      <c r="B221" s="36" t="s">
        <v>260</v>
      </c>
      <c r="C221" s="34" t="s">
        <v>564</v>
      </c>
      <c r="D221" s="22">
        <v>56000</v>
      </c>
      <c r="E221" s="22">
        <v>70000</v>
      </c>
      <c r="F221" s="23" t="s">
        <v>4</v>
      </c>
      <c r="G221" s="23" t="s">
        <v>436</v>
      </c>
      <c r="H221" s="23" t="s">
        <v>5</v>
      </c>
      <c r="I221" s="23" t="s">
        <v>90</v>
      </c>
      <c r="J221" s="24" t="s">
        <v>123</v>
      </c>
    </row>
    <row r="222" spans="1:10" s="5" customFormat="1" ht="45">
      <c r="A222" s="39" t="s">
        <v>261</v>
      </c>
      <c r="B222" s="36" t="s">
        <v>262</v>
      </c>
      <c r="C222" s="34" t="s">
        <v>565</v>
      </c>
      <c r="D222" s="22">
        <v>78600</v>
      </c>
      <c r="E222" s="22">
        <v>98250</v>
      </c>
      <c r="F222" s="23" t="s">
        <v>4</v>
      </c>
      <c r="G222" s="23" t="s">
        <v>436</v>
      </c>
      <c r="H222" s="23" t="s">
        <v>5</v>
      </c>
      <c r="I222" s="23" t="s">
        <v>90</v>
      </c>
      <c r="J222" s="24" t="s">
        <v>263</v>
      </c>
    </row>
    <row r="223" spans="1:10" s="5" customFormat="1" ht="45">
      <c r="A223" s="39" t="s">
        <v>264</v>
      </c>
      <c r="B223" s="36" t="s">
        <v>265</v>
      </c>
      <c r="C223" s="34" t="s">
        <v>566</v>
      </c>
      <c r="D223" s="22">
        <v>65000</v>
      </c>
      <c r="E223" s="22">
        <v>81250</v>
      </c>
      <c r="F223" s="23" t="s">
        <v>4</v>
      </c>
      <c r="G223" s="23" t="s">
        <v>436</v>
      </c>
      <c r="H223" s="23" t="s">
        <v>5</v>
      </c>
      <c r="I223" s="23" t="s">
        <v>90</v>
      </c>
      <c r="J223" s="24" t="s">
        <v>263</v>
      </c>
    </row>
    <row r="224" spans="1:10" s="5" customFormat="1" ht="71.25">
      <c r="A224" s="39" t="s">
        <v>266</v>
      </c>
      <c r="B224" s="36" t="s">
        <v>267</v>
      </c>
      <c r="C224" s="34" t="s">
        <v>567</v>
      </c>
      <c r="D224" s="22">
        <v>48000</v>
      </c>
      <c r="E224" s="22">
        <v>60000</v>
      </c>
      <c r="F224" s="23" t="s">
        <v>4</v>
      </c>
      <c r="G224" s="23" t="s">
        <v>436</v>
      </c>
      <c r="H224" s="23" t="s">
        <v>5</v>
      </c>
      <c r="I224" s="23" t="s">
        <v>90</v>
      </c>
      <c r="J224" s="24" t="s">
        <v>123</v>
      </c>
    </row>
    <row r="225" spans="1:10" s="5" customFormat="1" ht="45">
      <c r="A225" s="39" t="s">
        <v>268</v>
      </c>
      <c r="B225" s="36" t="s">
        <v>269</v>
      </c>
      <c r="C225" s="34" t="s">
        <v>568</v>
      </c>
      <c r="D225" s="22">
        <v>64000</v>
      </c>
      <c r="E225" s="22">
        <v>80000</v>
      </c>
      <c r="F225" s="23" t="s">
        <v>4</v>
      </c>
      <c r="G225" s="23" t="s">
        <v>436</v>
      </c>
      <c r="H225" s="23" t="s">
        <v>5</v>
      </c>
      <c r="I225" s="23" t="s">
        <v>90</v>
      </c>
      <c r="J225" s="24" t="s">
        <v>123</v>
      </c>
    </row>
    <row r="226" spans="1:10" s="5" customFormat="1" ht="42.75">
      <c r="A226" s="39" t="s">
        <v>270</v>
      </c>
      <c r="B226" s="36" t="s">
        <v>271</v>
      </c>
      <c r="C226" s="34" t="s">
        <v>569</v>
      </c>
      <c r="D226" s="22">
        <v>25000</v>
      </c>
      <c r="E226" s="22">
        <v>31250</v>
      </c>
      <c r="F226" s="23" t="s">
        <v>4</v>
      </c>
      <c r="G226" s="23" t="s">
        <v>436</v>
      </c>
      <c r="H226" s="23" t="s">
        <v>5</v>
      </c>
      <c r="I226" s="23" t="s">
        <v>90</v>
      </c>
      <c r="J226" s="24" t="s">
        <v>123</v>
      </c>
    </row>
    <row r="227" spans="1:10" s="5" customFormat="1" ht="57">
      <c r="A227" s="39" t="s">
        <v>272</v>
      </c>
      <c r="B227" s="36" t="s">
        <v>273</v>
      </c>
      <c r="C227" s="34" t="s">
        <v>570</v>
      </c>
      <c r="D227" s="22">
        <v>43000</v>
      </c>
      <c r="E227" s="22">
        <v>53750</v>
      </c>
      <c r="F227" s="23" t="s">
        <v>4</v>
      </c>
      <c r="G227" s="23" t="s">
        <v>436</v>
      </c>
      <c r="H227" s="23" t="s">
        <v>5</v>
      </c>
      <c r="I227" s="23" t="s">
        <v>90</v>
      </c>
      <c r="J227" s="24" t="s">
        <v>123</v>
      </c>
    </row>
    <row r="228" spans="1:10" s="5" customFormat="1" ht="71.25">
      <c r="A228" s="39" t="s">
        <v>274</v>
      </c>
      <c r="B228" s="36" t="s">
        <v>275</v>
      </c>
      <c r="C228" s="34" t="s">
        <v>602</v>
      </c>
      <c r="D228" s="22">
        <v>88000</v>
      </c>
      <c r="E228" s="22">
        <v>88000</v>
      </c>
      <c r="F228" s="23" t="s">
        <v>4</v>
      </c>
      <c r="G228" s="23" t="s">
        <v>436</v>
      </c>
      <c r="H228" s="23" t="s">
        <v>5</v>
      </c>
      <c r="I228" s="23" t="s">
        <v>90</v>
      </c>
      <c r="J228" s="24" t="s">
        <v>123</v>
      </c>
    </row>
    <row r="229" spans="1:10" s="5" customFormat="1" ht="30">
      <c r="A229" s="39" t="s">
        <v>276</v>
      </c>
      <c r="B229" s="36" t="s">
        <v>277</v>
      </c>
      <c r="C229" s="34" t="s">
        <v>571</v>
      </c>
      <c r="D229" s="22">
        <v>68000</v>
      </c>
      <c r="E229" s="22">
        <v>85000</v>
      </c>
      <c r="F229" s="23" t="s">
        <v>4</v>
      </c>
      <c r="G229" s="23" t="s">
        <v>436</v>
      </c>
      <c r="H229" s="23" t="s">
        <v>5</v>
      </c>
      <c r="I229" s="23" t="s">
        <v>90</v>
      </c>
      <c r="J229" s="24" t="s">
        <v>278</v>
      </c>
    </row>
    <row r="230" spans="1:10" s="5" customFormat="1" ht="71.25">
      <c r="A230" s="39" t="s">
        <v>279</v>
      </c>
      <c r="B230" s="36" t="s">
        <v>280</v>
      </c>
      <c r="C230" s="34" t="s">
        <v>572</v>
      </c>
      <c r="D230" s="22">
        <v>110000</v>
      </c>
      <c r="E230" s="22">
        <v>137500</v>
      </c>
      <c r="F230" s="23" t="s">
        <v>4</v>
      </c>
      <c r="G230" s="23" t="s">
        <v>436</v>
      </c>
      <c r="H230" s="23" t="s">
        <v>5</v>
      </c>
      <c r="I230" s="23" t="s">
        <v>90</v>
      </c>
      <c r="J230" s="24" t="s">
        <v>123</v>
      </c>
    </row>
    <row r="231" spans="1:10" s="5" customFormat="1" ht="71.25">
      <c r="A231" s="39" t="s">
        <v>281</v>
      </c>
      <c r="B231" s="36" t="s">
        <v>282</v>
      </c>
      <c r="C231" s="34" t="s">
        <v>581</v>
      </c>
      <c r="D231" s="22">
        <v>110000</v>
      </c>
      <c r="E231" s="22">
        <v>137500</v>
      </c>
      <c r="F231" s="23" t="s">
        <v>4</v>
      </c>
      <c r="G231" s="23" t="s">
        <v>436</v>
      </c>
      <c r="H231" s="23" t="s">
        <v>5</v>
      </c>
      <c r="I231" s="23" t="s">
        <v>90</v>
      </c>
      <c r="J231" s="24" t="s">
        <v>123</v>
      </c>
    </row>
    <row r="232" spans="1:10" s="5" customFormat="1" ht="57">
      <c r="A232" s="39" t="s">
        <v>283</v>
      </c>
      <c r="B232" s="36" t="s">
        <v>284</v>
      </c>
      <c r="C232" s="34" t="s">
        <v>573</v>
      </c>
      <c r="D232" s="22">
        <v>40000</v>
      </c>
      <c r="E232" s="22">
        <v>50000</v>
      </c>
      <c r="F232" s="23" t="s">
        <v>4</v>
      </c>
      <c r="G232" s="23" t="s">
        <v>436</v>
      </c>
      <c r="H232" s="23" t="s">
        <v>5</v>
      </c>
      <c r="I232" s="23" t="s">
        <v>90</v>
      </c>
      <c r="J232" s="24" t="s">
        <v>94</v>
      </c>
    </row>
    <row r="233" spans="1:10" s="5" customFormat="1" ht="45">
      <c r="A233" s="39" t="s">
        <v>285</v>
      </c>
      <c r="B233" s="36" t="s">
        <v>286</v>
      </c>
      <c r="C233" s="34" t="s">
        <v>574</v>
      </c>
      <c r="D233" s="22">
        <v>49500</v>
      </c>
      <c r="E233" s="22">
        <v>61875</v>
      </c>
      <c r="F233" s="23" t="s">
        <v>4</v>
      </c>
      <c r="G233" s="23" t="s">
        <v>436</v>
      </c>
      <c r="H233" s="23" t="s">
        <v>5</v>
      </c>
      <c r="I233" s="23" t="s">
        <v>90</v>
      </c>
      <c r="J233" s="24" t="s">
        <v>287</v>
      </c>
    </row>
    <row r="234" spans="1:10" s="5" customFormat="1" ht="57">
      <c r="A234" s="39" t="s">
        <v>288</v>
      </c>
      <c r="B234" s="36" t="s">
        <v>289</v>
      </c>
      <c r="C234" s="34" t="s">
        <v>575</v>
      </c>
      <c r="D234" s="22">
        <v>60000</v>
      </c>
      <c r="E234" s="22">
        <v>75000</v>
      </c>
      <c r="F234" s="23" t="s">
        <v>4</v>
      </c>
      <c r="G234" s="23" t="s">
        <v>436</v>
      </c>
      <c r="H234" s="23" t="s">
        <v>5</v>
      </c>
      <c r="I234" s="23" t="s">
        <v>290</v>
      </c>
      <c r="J234" s="24" t="s">
        <v>136</v>
      </c>
    </row>
    <row r="235" spans="1:10" s="5" customFormat="1" ht="57">
      <c r="A235" s="39" t="s">
        <v>291</v>
      </c>
      <c r="B235" s="36" t="s">
        <v>292</v>
      </c>
      <c r="C235" s="34" t="s">
        <v>576</v>
      </c>
      <c r="D235" s="22">
        <v>112000</v>
      </c>
      <c r="E235" s="22">
        <v>140000</v>
      </c>
      <c r="F235" s="23" t="s">
        <v>4</v>
      </c>
      <c r="G235" s="23" t="s">
        <v>436</v>
      </c>
      <c r="H235" s="23" t="s">
        <v>5</v>
      </c>
      <c r="I235" s="23" t="s">
        <v>86</v>
      </c>
      <c r="J235" s="24" t="s">
        <v>293</v>
      </c>
    </row>
    <row r="236" spans="1:10" s="5" customFormat="1" ht="42.75">
      <c r="A236" s="39" t="s">
        <v>294</v>
      </c>
      <c r="B236" s="36" t="s">
        <v>295</v>
      </c>
      <c r="C236" s="34" t="s">
        <v>577</v>
      </c>
      <c r="D236" s="22">
        <v>46400</v>
      </c>
      <c r="E236" s="22">
        <v>58000</v>
      </c>
      <c r="F236" s="23" t="s">
        <v>4</v>
      </c>
      <c r="G236" s="23" t="s">
        <v>436</v>
      </c>
      <c r="H236" s="23" t="s">
        <v>5</v>
      </c>
      <c r="I236" s="23" t="s">
        <v>90</v>
      </c>
      <c r="J236" s="24" t="s">
        <v>94</v>
      </c>
    </row>
    <row r="237" spans="1:10" s="5" customFormat="1" ht="85.5">
      <c r="A237" s="39" t="s">
        <v>296</v>
      </c>
      <c r="B237" s="36" t="s">
        <v>297</v>
      </c>
      <c r="C237" s="34" t="s">
        <v>578</v>
      </c>
      <c r="D237" s="22">
        <v>40000</v>
      </c>
      <c r="E237" s="22">
        <v>50000</v>
      </c>
      <c r="F237" s="23" t="s">
        <v>4</v>
      </c>
      <c r="G237" s="23" t="s">
        <v>436</v>
      </c>
      <c r="H237" s="23" t="s">
        <v>5</v>
      </c>
      <c r="I237" s="23" t="s">
        <v>90</v>
      </c>
      <c r="J237" s="24" t="s">
        <v>123</v>
      </c>
    </row>
    <row r="238" spans="1:10" s="5" customFormat="1" ht="42.75">
      <c r="A238" s="39" t="s">
        <v>298</v>
      </c>
      <c r="B238" s="36" t="s">
        <v>299</v>
      </c>
      <c r="C238" s="34" t="s">
        <v>579</v>
      </c>
      <c r="D238" s="22">
        <v>30000</v>
      </c>
      <c r="E238" s="22">
        <v>30000</v>
      </c>
      <c r="F238" s="23" t="s">
        <v>4</v>
      </c>
      <c r="G238" s="23" t="s">
        <v>436</v>
      </c>
      <c r="H238" s="23" t="s">
        <v>5</v>
      </c>
      <c r="I238" s="23" t="s">
        <v>135</v>
      </c>
      <c r="J238" s="24" t="s">
        <v>300</v>
      </c>
    </row>
    <row r="239" spans="1:10" s="5" customFormat="1" ht="42.75">
      <c r="A239" s="39" t="s">
        <v>301</v>
      </c>
      <c r="B239" s="36" t="s">
        <v>302</v>
      </c>
      <c r="C239" s="34" t="s">
        <v>565</v>
      </c>
      <c r="D239" s="22">
        <v>34000</v>
      </c>
      <c r="E239" s="22">
        <v>42500</v>
      </c>
      <c r="F239" s="23" t="s">
        <v>4</v>
      </c>
      <c r="G239" s="23" t="s">
        <v>436</v>
      </c>
      <c r="H239" s="23" t="s">
        <v>5</v>
      </c>
      <c r="I239" s="23" t="s">
        <v>290</v>
      </c>
      <c r="J239" s="24" t="s">
        <v>303</v>
      </c>
    </row>
    <row r="240" spans="1:10" s="5" customFormat="1" ht="85.5">
      <c r="A240" s="39" t="s">
        <v>304</v>
      </c>
      <c r="B240" s="36" t="s">
        <v>305</v>
      </c>
      <c r="C240" s="34" t="s">
        <v>580</v>
      </c>
      <c r="D240" s="22">
        <v>81000</v>
      </c>
      <c r="E240" s="22">
        <v>101250</v>
      </c>
      <c r="F240" s="23" t="s">
        <v>4</v>
      </c>
      <c r="G240" s="23" t="s">
        <v>436</v>
      </c>
      <c r="H240" s="23" t="s">
        <v>5</v>
      </c>
      <c r="I240" s="23" t="s">
        <v>90</v>
      </c>
      <c r="J240" s="24" t="s">
        <v>306</v>
      </c>
    </row>
    <row r="241" spans="1:10" s="5" customFormat="1" ht="21" customHeight="1">
      <c r="A241" s="52" t="s">
        <v>460</v>
      </c>
      <c r="B241" s="42"/>
      <c r="C241" s="32"/>
      <c r="D241" s="26">
        <f>SUM(D221:D240)</f>
        <v>1248500</v>
      </c>
      <c r="E241" s="26">
        <f>SUM(E221:E240)</f>
        <v>1531125</v>
      </c>
      <c r="F241" s="17"/>
      <c r="G241" s="17"/>
      <c r="H241" s="17"/>
      <c r="I241" s="17"/>
      <c r="J241" s="18"/>
    </row>
    <row r="242" spans="1:10" s="5" customFormat="1" ht="15">
      <c r="A242" s="21"/>
      <c r="B242" s="36"/>
      <c r="C242" s="34"/>
      <c r="D242" s="22"/>
      <c r="E242" s="22"/>
      <c r="F242" s="23"/>
      <c r="G242" s="23"/>
      <c r="H242" s="23"/>
      <c r="I242" s="23"/>
      <c r="J242" s="24"/>
    </row>
    <row r="243" spans="1:10" s="5" customFormat="1" ht="21" customHeight="1">
      <c r="A243" s="52" t="s">
        <v>461</v>
      </c>
      <c r="B243" s="42"/>
      <c r="C243" s="32"/>
      <c r="D243" s="26"/>
      <c r="E243" s="26"/>
      <c r="F243" s="17"/>
      <c r="G243" s="17"/>
      <c r="H243" s="17"/>
      <c r="I243" s="17"/>
      <c r="J243" s="18"/>
    </row>
    <row r="244" spans="1:10" s="5" customFormat="1" ht="71.25">
      <c r="A244" s="39" t="s">
        <v>307</v>
      </c>
      <c r="B244" s="36" t="s">
        <v>308</v>
      </c>
      <c r="C244" s="34" t="s">
        <v>582</v>
      </c>
      <c r="D244" s="22">
        <v>184000</v>
      </c>
      <c r="E244" s="22">
        <v>230000</v>
      </c>
      <c r="F244" s="23" t="s">
        <v>4</v>
      </c>
      <c r="G244" s="23" t="s">
        <v>436</v>
      </c>
      <c r="H244" s="23" t="s">
        <v>5</v>
      </c>
      <c r="I244" s="23" t="s">
        <v>90</v>
      </c>
      <c r="J244" s="24" t="s">
        <v>123</v>
      </c>
    </row>
    <row r="245" spans="1:10" s="5" customFormat="1" ht="42.75">
      <c r="A245" s="39" t="s">
        <v>309</v>
      </c>
      <c r="B245" s="36" t="s">
        <v>310</v>
      </c>
      <c r="C245" s="34" t="s">
        <v>583</v>
      </c>
      <c r="D245" s="22">
        <v>1160000</v>
      </c>
      <c r="E245" s="22">
        <v>1450000</v>
      </c>
      <c r="F245" s="23" t="s">
        <v>198</v>
      </c>
      <c r="G245" s="23" t="s">
        <v>436</v>
      </c>
      <c r="H245" s="23" t="s">
        <v>5</v>
      </c>
      <c r="I245" s="23" t="s">
        <v>90</v>
      </c>
      <c r="J245" s="24" t="s">
        <v>123</v>
      </c>
    </row>
    <row r="246" spans="1:10" s="5" customFormat="1" ht="42.75">
      <c r="A246" s="39" t="s">
        <v>311</v>
      </c>
      <c r="B246" s="36" t="s">
        <v>312</v>
      </c>
      <c r="C246" s="34" t="s">
        <v>583</v>
      </c>
      <c r="D246" s="22">
        <v>48000</v>
      </c>
      <c r="E246" s="22">
        <v>60000</v>
      </c>
      <c r="F246" s="23" t="s">
        <v>4</v>
      </c>
      <c r="G246" s="23" t="s">
        <v>436</v>
      </c>
      <c r="H246" s="23" t="s">
        <v>5</v>
      </c>
      <c r="I246" s="23" t="s">
        <v>90</v>
      </c>
      <c r="J246" s="24" t="s">
        <v>123</v>
      </c>
    </row>
    <row r="247" spans="1:10" s="5" customFormat="1" ht="42.75">
      <c r="A247" s="39" t="s">
        <v>313</v>
      </c>
      <c r="B247" s="36" t="s">
        <v>314</v>
      </c>
      <c r="C247" s="34" t="s">
        <v>583</v>
      </c>
      <c r="D247" s="22">
        <v>42400</v>
      </c>
      <c r="E247" s="22">
        <v>53000</v>
      </c>
      <c r="F247" s="23" t="s">
        <v>4</v>
      </c>
      <c r="G247" s="23" t="s">
        <v>436</v>
      </c>
      <c r="H247" s="23" t="s">
        <v>5</v>
      </c>
      <c r="I247" s="23" t="s">
        <v>90</v>
      </c>
      <c r="J247" s="24" t="s">
        <v>123</v>
      </c>
    </row>
    <row r="248" spans="1:10" s="5" customFormat="1" ht="45">
      <c r="A248" s="39" t="s">
        <v>315</v>
      </c>
      <c r="B248" s="36" t="s">
        <v>316</v>
      </c>
      <c r="C248" s="34" t="s">
        <v>583</v>
      </c>
      <c r="D248" s="22">
        <v>40000</v>
      </c>
      <c r="E248" s="22">
        <v>50000</v>
      </c>
      <c r="F248" s="23" t="s">
        <v>4</v>
      </c>
      <c r="G248" s="23" t="s">
        <v>436</v>
      </c>
      <c r="H248" s="23" t="s">
        <v>5</v>
      </c>
      <c r="I248" s="23" t="s">
        <v>90</v>
      </c>
      <c r="J248" s="24" t="s">
        <v>123</v>
      </c>
    </row>
    <row r="249" spans="1:10" s="5" customFormat="1" ht="42.75">
      <c r="A249" s="39" t="s">
        <v>317</v>
      </c>
      <c r="B249" s="36" t="s">
        <v>318</v>
      </c>
      <c r="C249" s="34" t="s">
        <v>583</v>
      </c>
      <c r="D249" s="22">
        <v>144000</v>
      </c>
      <c r="E249" s="22">
        <v>180000</v>
      </c>
      <c r="F249" s="23" t="s">
        <v>4</v>
      </c>
      <c r="G249" s="23" t="s">
        <v>436</v>
      </c>
      <c r="H249" s="23" t="s">
        <v>5</v>
      </c>
      <c r="I249" s="23" t="s">
        <v>90</v>
      </c>
      <c r="J249" s="24" t="s">
        <v>123</v>
      </c>
    </row>
    <row r="250" spans="1:10" s="5" customFormat="1" ht="42.75">
      <c r="A250" s="39" t="s">
        <v>319</v>
      </c>
      <c r="B250" s="36" t="s">
        <v>320</v>
      </c>
      <c r="C250" s="34" t="s">
        <v>583</v>
      </c>
      <c r="D250" s="22">
        <v>28000</v>
      </c>
      <c r="E250" s="22">
        <v>35000</v>
      </c>
      <c r="F250" s="23" t="s">
        <v>4</v>
      </c>
      <c r="G250" s="23" t="s">
        <v>436</v>
      </c>
      <c r="H250" s="23" t="s">
        <v>5</v>
      </c>
      <c r="I250" s="23" t="s">
        <v>90</v>
      </c>
      <c r="J250" s="24" t="s">
        <v>123</v>
      </c>
    </row>
    <row r="251" spans="1:10" s="5" customFormat="1" ht="45">
      <c r="A251" s="39" t="s">
        <v>321</v>
      </c>
      <c r="B251" s="36" t="s">
        <v>322</v>
      </c>
      <c r="C251" s="34" t="s">
        <v>583</v>
      </c>
      <c r="D251" s="22">
        <v>25600</v>
      </c>
      <c r="E251" s="22">
        <v>32000</v>
      </c>
      <c r="F251" s="23" t="s">
        <v>4</v>
      </c>
      <c r="G251" s="23" t="s">
        <v>436</v>
      </c>
      <c r="H251" s="23" t="s">
        <v>5</v>
      </c>
      <c r="I251" s="23" t="s">
        <v>90</v>
      </c>
      <c r="J251" s="24" t="s">
        <v>123</v>
      </c>
    </row>
    <row r="252" spans="1:10" s="5" customFormat="1" ht="71.25">
      <c r="A252" s="39" t="s">
        <v>323</v>
      </c>
      <c r="B252" s="36" t="s">
        <v>324</v>
      </c>
      <c r="C252" s="34" t="s">
        <v>584</v>
      </c>
      <c r="D252" s="22">
        <v>26000</v>
      </c>
      <c r="E252" s="22">
        <v>32500</v>
      </c>
      <c r="F252" s="23" t="s">
        <v>4</v>
      </c>
      <c r="G252" s="23" t="s">
        <v>436</v>
      </c>
      <c r="H252" s="23" t="s">
        <v>5</v>
      </c>
      <c r="I252" s="23" t="s">
        <v>90</v>
      </c>
      <c r="J252" s="24" t="s">
        <v>123</v>
      </c>
    </row>
    <row r="253" spans="1:10" s="5" customFormat="1" ht="42.75">
      <c r="A253" s="39" t="s">
        <v>325</v>
      </c>
      <c r="B253" s="36" t="s">
        <v>326</v>
      </c>
      <c r="C253" s="34" t="s">
        <v>583</v>
      </c>
      <c r="D253" s="22">
        <v>151200</v>
      </c>
      <c r="E253" s="22">
        <v>189000</v>
      </c>
      <c r="F253" s="23" t="s">
        <v>4</v>
      </c>
      <c r="G253" s="23" t="s">
        <v>436</v>
      </c>
      <c r="H253" s="23" t="s">
        <v>5</v>
      </c>
      <c r="I253" s="23" t="s">
        <v>90</v>
      </c>
      <c r="J253" s="24" t="s">
        <v>123</v>
      </c>
    </row>
    <row r="254" spans="1:10" s="5" customFormat="1" ht="85.5">
      <c r="A254" s="39" t="s">
        <v>327</v>
      </c>
      <c r="B254" s="36" t="s">
        <v>328</v>
      </c>
      <c r="C254" s="34" t="s">
        <v>591</v>
      </c>
      <c r="D254" s="22">
        <v>48000</v>
      </c>
      <c r="E254" s="22">
        <v>60000</v>
      </c>
      <c r="F254" s="23" t="s">
        <v>4</v>
      </c>
      <c r="G254" s="23" t="s">
        <v>436</v>
      </c>
      <c r="H254" s="23" t="s">
        <v>5</v>
      </c>
      <c r="I254" s="23" t="s">
        <v>90</v>
      </c>
      <c r="J254" s="24" t="s">
        <v>123</v>
      </c>
    </row>
    <row r="255" spans="1:10" s="5" customFormat="1" ht="57">
      <c r="A255" s="39" t="s">
        <v>329</v>
      </c>
      <c r="B255" s="36" t="s">
        <v>330</v>
      </c>
      <c r="C255" s="34" t="s">
        <v>585</v>
      </c>
      <c r="D255" s="22">
        <v>80000</v>
      </c>
      <c r="E255" s="22">
        <v>100000</v>
      </c>
      <c r="F255" s="23" t="s">
        <v>4</v>
      </c>
      <c r="G255" s="23" t="s">
        <v>436</v>
      </c>
      <c r="H255" s="23" t="s">
        <v>5</v>
      </c>
      <c r="I255" s="23" t="s">
        <v>90</v>
      </c>
      <c r="J255" s="24" t="s">
        <v>123</v>
      </c>
    </row>
    <row r="256" spans="1:10" s="5" customFormat="1" ht="57">
      <c r="A256" s="39" t="s">
        <v>331</v>
      </c>
      <c r="B256" s="36" t="s">
        <v>332</v>
      </c>
      <c r="C256" s="34" t="s">
        <v>586</v>
      </c>
      <c r="D256" s="22">
        <v>7200000</v>
      </c>
      <c r="E256" s="22">
        <v>9000000</v>
      </c>
      <c r="F256" s="23" t="s">
        <v>178</v>
      </c>
      <c r="G256" s="23" t="s">
        <v>436</v>
      </c>
      <c r="H256" s="23" t="s">
        <v>5</v>
      </c>
      <c r="I256" s="23" t="s">
        <v>15</v>
      </c>
      <c r="J256" s="24" t="s">
        <v>333</v>
      </c>
    </row>
    <row r="257" spans="1:10" s="5" customFormat="1" ht="71.25">
      <c r="A257" s="39" t="s">
        <v>334</v>
      </c>
      <c r="B257" s="36" t="s">
        <v>335</v>
      </c>
      <c r="C257" s="34" t="s">
        <v>587</v>
      </c>
      <c r="D257" s="22">
        <v>199920</v>
      </c>
      <c r="E257" s="22">
        <v>249900</v>
      </c>
      <c r="F257" s="23" t="s">
        <v>4</v>
      </c>
      <c r="G257" s="23" t="s">
        <v>436</v>
      </c>
      <c r="H257" s="23" t="s">
        <v>5</v>
      </c>
      <c r="I257" s="23" t="s">
        <v>12</v>
      </c>
      <c r="J257" s="24" t="s">
        <v>336</v>
      </c>
    </row>
    <row r="258" spans="1:10" s="5" customFormat="1" ht="71.25">
      <c r="A258" s="39" t="s">
        <v>337</v>
      </c>
      <c r="B258" s="36" t="s">
        <v>338</v>
      </c>
      <c r="C258" s="34" t="s">
        <v>587</v>
      </c>
      <c r="D258" s="22">
        <v>32000</v>
      </c>
      <c r="E258" s="22">
        <v>40000</v>
      </c>
      <c r="F258" s="23" t="s">
        <v>4</v>
      </c>
      <c r="G258" s="23" t="s">
        <v>436</v>
      </c>
      <c r="H258" s="23" t="s">
        <v>5</v>
      </c>
      <c r="I258" s="23" t="s">
        <v>86</v>
      </c>
      <c r="J258" s="24" t="s">
        <v>339</v>
      </c>
    </row>
    <row r="259" spans="1:10" s="5" customFormat="1" ht="42.75">
      <c r="A259" s="39" t="s">
        <v>340</v>
      </c>
      <c r="B259" s="36" t="s">
        <v>341</v>
      </c>
      <c r="C259" s="34" t="s">
        <v>588</v>
      </c>
      <c r="D259" s="22">
        <v>280000</v>
      </c>
      <c r="E259" s="22">
        <v>350000</v>
      </c>
      <c r="F259" s="23" t="s">
        <v>20</v>
      </c>
      <c r="G259" s="23" t="s">
        <v>436</v>
      </c>
      <c r="H259" s="23" t="s">
        <v>5</v>
      </c>
      <c r="I259" s="23" t="s">
        <v>12</v>
      </c>
      <c r="J259" s="24" t="s">
        <v>117</v>
      </c>
    </row>
    <row r="260" spans="1:10" s="5" customFormat="1" ht="71.25">
      <c r="A260" s="39" t="s">
        <v>342</v>
      </c>
      <c r="B260" s="36" t="s">
        <v>343</v>
      </c>
      <c r="C260" s="34" t="s">
        <v>587</v>
      </c>
      <c r="D260" s="22">
        <v>192000</v>
      </c>
      <c r="E260" s="22">
        <v>240000</v>
      </c>
      <c r="F260" s="23" t="s">
        <v>4</v>
      </c>
      <c r="G260" s="23" t="s">
        <v>436</v>
      </c>
      <c r="H260" s="23" t="s">
        <v>5</v>
      </c>
      <c r="I260" s="23" t="s">
        <v>12</v>
      </c>
      <c r="J260" s="24" t="s">
        <v>344</v>
      </c>
    </row>
    <row r="261" spans="1:10" s="5" customFormat="1" ht="75">
      <c r="A261" s="39" t="s">
        <v>345</v>
      </c>
      <c r="B261" s="36" t="s">
        <v>346</v>
      </c>
      <c r="C261" s="34" t="s">
        <v>588</v>
      </c>
      <c r="D261" s="22">
        <v>48000</v>
      </c>
      <c r="E261" s="22">
        <v>60000</v>
      </c>
      <c r="F261" s="23" t="s">
        <v>4</v>
      </c>
      <c r="G261" s="23" t="s">
        <v>436</v>
      </c>
      <c r="H261" s="23" t="s">
        <v>5</v>
      </c>
      <c r="I261" s="23" t="s">
        <v>12</v>
      </c>
      <c r="J261" s="24" t="s">
        <v>347</v>
      </c>
    </row>
    <row r="262" spans="1:10" s="5" customFormat="1" ht="60">
      <c r="A262" s="39" t="s">
        <v>348</v>
      </c>
      <c r="B262" s="36" t="s">
        <v>349</v>
      </c>
      <c r="C262" s="34" t="s">
        <v>588</v>
      </c>
      <c r="D262" s="22">
        <v>40000</v>
      </c>
      <c r="E262" s="22">
        <v>50000</v>
      </c>
      <c r="F262" s="23" t="s">
        <v>4</v>
      </c>
      <c r="G262" s="23" t="s">
        <v>436</v>
      </c>
      <c r="H262" s="23" t="s">
        <v>5</v>
      </c>
      <c r="I262" s="23" t="s">
        <v>12</v>
      </c>
      <c r="J262" s="24" t="s">
        <v>347</v>
      </c>
    </row>
    <row r="263" spans="1:10" s="5" customFormat="1" ht="75">
      <c r="A263" s="39" t="s">
        <v>350</v>
      </c>
      <c r="B263" s="36" t="s">
        <v>351</v>
      </c>
      <c r="C263" s="34" t="s">
        <v>588</v>
      </c>
      <c r="D263" s="22">
        <v>100000</v>
      </c>
      <c r="E263" s="22">
        <v>125000</v>
      </c>
      <c r="F263" s="23" t="s">
        <v>4</v>
      </c>
      <c r="G263" s="23" t="s">
        <v>436</v>
      </c>
      <c r="H263" s="23" t="s">
        <v>5</v>
      </c>
      <c r="I263" s="23" t="s">
        <v>100</v>
      </c>
      <c r="J263" s="24" t="s">
        <v>7</v>
      </c>
    </row>
    <row r="264" spans="1:10" s="5" customFormat="1" ht="42.75">
      <c r="A264" s="39" t="s">
        <v>352</v>
      </c>
      <c r="B264" s="36" t="s">
        <v>353</v>
      </c>
      <c r="C264" s="34" t="s">
        <v>589</v>
      </c>
      <c r="D264" s="22">
        <v>24000</v>
      </c>
      <c r="E264" s="22">
        <v>30000</v>
      </c>
      <c r="F264" s="23" t="s">
        <v>4</v>
      </c>
      <c r="G264" s="23" t="s">
        <v>436</v>
      </c>
      <c r="H264" s="23" t="s">
        <v>5</v>
      </c>
      <c r="I264" s="23" t="s">
        <v>12</v>
      </c>
      <c r="J264" s="24" t="s">
        <v>117</v>
      </c>
    </row>
    <row r="265" spans="1:10" s="5" customFormat="1" ht="57">
      <c r="A265" s="39" t="s">
        <v>354</v>
      </c>
      <c r="B265" s="36" t="s">
        <v>355</v>
      </c>
      <c r="C265" s="34" t="s">
        <v>586</v>
      </c>
      <c r="D265" s="22">
        <v>160000</v>
      </c>
      <c r="E265" s="22">
        <v>200000</v>
      </c>
      <c r="F265" s="23" t="s">
        <v>4</v>
      </c>
      <c r="G265" s="23" t="s">
        <v>436</v>
      </c>
      <c r="H265" s="23" t="s">
        <v>5</v>
      </c>
      <c r="I265" s="23" t="s">
        <v>12</v>
      </c>
      <c r="J265" s="24" t="s">
        <v>87</v>
      </c>
    </row>
    <row r="266" spans="1:10" s="5" customFormat="1" ht="99.75">
      <c r="A266" s="39" t="s">
        <v>508</v>
      </c>
      <c r="B266" s="36" t="s">
        <v>509</v>
      </c>
      <c r="C266" s="34" t="s">
        <v>590</v>
      </c>
      <c r="D266" s="22">
        <v>24000</v>
      </c>
      <c r="E266" s="22">
        <v>30000</v>
      </c>
      <c r="F266" s="23" t="s">
        <v>4</v>
      </c>
      <c r="G266" s="23" t="s">
        <v>436</v>
      </c>
      <c r="H266" s="23" t="s">
        <v>5</v>
      </c>
      <c r="I266" s="23" t="s">
        <v>100</v>
      </c>
      <c r="J266" s="24" t="s">
        <v>510</v>
      </c>
    </row>
    <row r="267" spans="1:10" s="5" customFormat="1" ht="57">
      <c r="A267" s="56" t="s">
        <v>678</v>
      </c>
      <c r="B267" s="57" t="s">
        <v>672</v>
      </c>
      <c r="C267" s="58" t="s">
        <v>586</v>
      </c>
      <c r="D267" s="59">
        <v>35000</v>
      </c>
      <c r="E267" s="59">
        <v>43750</v>
      </c>
      <c r="F267" s="60" t="s">
        <v>4</v>
      </c>
      <c r="G267" s="60" t="s">
        <v>436</v>
      </c>
      <c r="H267" s="60" t="s">
        <v>5</v>
      </c>
      <c r="I267" s="60" t="s">
        <v>6</v>
      </c>
      <c r="J267" s="61" t="s">
        <v>676</v>
      </c>
    </row>
    <row r="268" spans="1:10" s="5" customFormat="1" ht="45.75">
      <c r="A268" s="56" t="s">
        <v>679</v>
      </c>
      <c r="B268" s="57" t="s">
        <v>673</v>
      </c>
      <c r="C268" s="58" t="s">
        <v>583</v>
      </c>
      <c r="D268" s="59">
        <v>80000</v>
      </c>
      <c r="E268" s="59">
        <v>100000</v>
      </c>
      <c r="F268" s="60" t="s">
        <v>4</v>
      </c>
      <c r="G268" s="60" t="s">
        <v>436</v>
      </c>
      <c r="H268" s="60" t="s">
        <v>5</v>
      </c>
      <c r="I268" s="60" t="s">
        <v>12</v>
      </c>
      <c r="J268" s="61" t="s">
        <v>677</v>
      </c>
    </row>
    <row r="269" spans="1:10" s="5" customFormat="1" ht="57">
      <c r="A269" s="56" t="s">
        <v>680</v>
      </c>
      <c r="B269" s="57" t="s">
        <v>674</v>
      </c>
      <c r="C269" s="58" t="s">
        <v>675</v>
      </c>
      <c r="D269" s="59">
        <v>190000</v>
      </c>
      <c r="E269" s="59">
        <v>190000</v>
      </c>
      <c r="F269" s="60" t="s">
        <v>4</v>
      </c>
      <c r="G269" s="60" t="s">
        <v>436</v>
      </c>
      <c r="H269" s="60" t="s">
        <v>5</v>
      </c>
      <c r="I269" s="60" t="s">
        <v>90</v>
      </c>
      <c r="J269" s="61" t="s">
        <v>123</v>
      </c>
    </row>
    <row r="270" spans="1:10" s="5" customFormat="1" ht="21" customHeight="1">
      <c r="A270" s="52" t="s">
        <v>462</v>
      </c>
      <c r="B270" s="42"/>
      <c r="C270" s="32"/>
      <c r="D270" s="26">
        <f>SUM(D244:D269)</f>
        <v>10582120</v>
      </c>
      <c r="E270" s="26">
        <f>SUM(E244:E269)</f>
        <v>13180150</v>
      </c>
      <c r="F270" s="17"/>
      <c r="G270" s="17"/>
      <c r="H270" s="17"/>
      <c r="I270" s="17"/>
      <c r="J270" s="18"/>
    </row>
    <row r="271" spans="1:10" s="5" customFormat="1" ht="15">
      <c r="A271" s="21"/>
      <c r="B271" s="36"/>
      <c r="C271" s="34"/>
      <c r="D271" s="22"/>
      <c r="E271" s="22"/>
      <c r="F271" s="23"/>
      <c r="G271" s="23"/>
      <c r="H271" s="23"/>
      <c r="I271" s="23"/>
      <c r="J271" s="24"/>
    </row>
    <row r="272" spans="1:10" s="5" customFormat="1" ht="21" customHeight="1">
      <c r="A272" s="52" t="s">
        <v>463</v>
      </c>
      <c r="B272" s="42"/>
      <c r="C272" s="32"/>
      <c r="D272" s="26"/>
      <c r="E272" s="26"/>
      <c r="F272" s="17"/>
      <c r="G272" s="17"/>
      <c r="H272" s="17"/>
      <c r="I272" s="17"/>
      <c r="J272" s="18"/>
    </row>
    <row r="273" spans="1:10" s="5" customFormat="1" ht="71.25">
      <c r="A273" s="39" t="s">
        <v>356</v>
      </c>
      <c r="B273" s="36" t="s">
        <v>357</v>
      </c>
      <c r="C273" s="34" t="s">
        <v>592</v>
      </c>
      <c r="D273" s="22">
        <v>120000</v>
      </c>
      <c r="E273" s="22">
        <v>150000</v>
      </c>
      <c r="F273" s="23" t="s">
        <v>4</v>
      </c>
      <c r="G273" s="23" t="s">
        <v>436</v>
      </c>
      <c r="H273" s="23" t="s">
        <v>5</v>
      </c>
      <c r="I273" s="23" t="s">
        <v>90</v>
      </c>
      <c r="J273" s="24" t="s">
        <v>97</v>
      </c>
    </row>
    <row r="274" spans="1:10" s="5" customFormat="1" ht="75">
      <c r="A274" s="39" t="s">
        <v>358</v>
      </c>
      <c r="B274" s="36" t="s">
        <v>359</v>
      </c>
      <c r="C274" s="34" t="s">
        <v>593</v>
      </c>
      <c r="D274" s="22">
        <v>50160</v>
      </c>
      <c r="E274" s="22">
        <v>62700</v>
      </c>
      <c r="F274" s="23" t="s">
        <v>4</v>
      </c>
      <c r="G274" s="23" t="s">
        <v>436</v>
      </c>
      <c r="H274" s="23" t="s">
        <v>5</v>
      </c>
      <c r="I274" s="23" t="s">
        <v>90</v>
      </c>
      <c r="J274" s="24" t="s">
        <v>360</v>
      </c>
    </row>
    <row r="275" spans="1:10" s="5" customFormat="1" ht="60">
      <c r="A275" s="39" t="s">
        <v>361</v>
      </c>
      <c r="B275" s="36" t="s">
        <v>362</v>
      </c>
      <c r="C275" s="34" t="s">
        <v>539</v>
      </c>
      <c r="D275" s="22">
        <v>800000</v>
      </c>
      <c r="E275" s="22">
        <v>1000000</v>
      </c>
      <c r="F275" s="23" t="s">
        <v>20</v>
      </c>
      <c r="G275" s="23" t="s">
        <v>436</v>
      </c>
      <c r="H275" s="23" t="s">
        <v>5</v>
      </c>
      <c r="I275" s="23" t="s">
        <v>90</v>
      </c>
      <c r="J275" s="24" t="s">
        <v>215</v>
      </c>
    </row>
    <row r="276" spans="1:10" s="5" customFormat="1" ht="60">
      <c r="A276" s="39" t="s">
        <v>363</v>
      </c>
      <c r="B276" s="36" t="s">
        <v>364</v>
      </c>
      <c r="C276" s="34" t="s">
        <v>517</v>
      </c>
      <c r="D276" s="22">
        <v>30000</v>
      </c>
      <c r="E276" s="22">
        <v>37500</v>
      </c>
      <c r="F276" s="23" t="s">
        <v>4</v>
      </c>
      <c r="G276" s="23" t="s">
        <v>436</v>
      </c>
      <c r="H276" s="23" t="s">
        <v>5</v>
      </c>
      <c r="I276" s="23" t="s">
        <v>6</v>
      </c>
      <c r="J276" s="24" t="s">
        <v>365</v>
      </c>
    </row>
    <row r="277" spans="1:10" s="5" customFormat="1" ht="75.75">
      <c r="A277" s="65" t="s">
        <v>366</v>
      </c>
      <c r="B277" s="62" t="s">
        <v>681</v>
      </c>
      <c r="C277" s="66" t="s">
        <v>594</v>
      </c>
      <c r="D277" s="63">
        <v>60000</v>
      </c>
      <c r="E277" s="63">
        <v>75000</v>
      </c>
      <c r="F277" s="67" t="s">
        <v>4</v>
      </c>
      <c r="G277" s="67" t="s">
        <v>436</v>
      </c>
      <c r="H277" s="67" t="s">
        <v>5</v>
      </c>
      <c r="I277" s="67" t="s">
        <v>6</v>
      </c>
      <c r="J277" s="68" t="s">
        <v>365</v>
      </c>
    </row>
    <row r="278" spans="1:10" s="5" customFormat="1" ht="45">
      <c r="A278" s="39" t="s">
        <v>367</v>
      </c>
      <c r="B278" s="36" t="s">
        <v>368</v>
      </c>
      <c r="C278" s="34" t="s">
        <v>539</v>
      </c>
      <c r="D278" s="22">
        <v>200000</v>
      </c>
      <c r="E278" s="22">
        <v>250000</v>
      </c>
      <c r="F278" s="23" t="s">
        <v>4</v>
      </c>
      <c r="G278" s="23" t="s">
        <v>436</v>
      </c>
      <c r="H278" s="23" t="s">
        <v>5</v>
      </c>
      <c r="I278" s="23" t="s">
        <v>90</v>
      </c>
      <c r="J278" s="24" t="s">
        <v>369</v>
      </c>
    </row>
    <row r="279" spans="1:10" s="5" customFormat="1" ht="75">
      <c r="A279" s="39" t="s">
        <v>370</v>
      </c>
      <c r="B279" s="36" t="s">
        <v>371</v>
      </c>
      <c r="C279" s="34" t="s">
        <v>593</v>
      </c>
      <c r="D279" s="22">
        <v>50000</v>
      </c>
      <c r="E279" s="22">
        <v>62500</v>
      </c>
      <c r="F279" s="23" t="s">
        <v>4</v>
      </c>
      <c r="G279" s="23" t="s">
        <v>436</v>
      </c>
      <c r="H279" s="23" t="s">
        <v>5</v>
      </c>
      <c r="I279" s="23" t="s">
        <v>6</v>
      </c>
      <c r="J279" s="24" t="s">
        <v>372</v>
      </c>
    </row>
    <row r="280" spans="1:10" s="5" customFormat="1" ht="60">
      <c r="A280" s="39" t="s">
        <v>373</v>
      </c>
      <c r="B280" s="36" t="s">
        <v>600</v>
      </c>
      <c r="C280" s="34" t="s">
        <v>541</v>
      </c>
      <c r="D280" s="22">
        <v>80172</v>
      </c>
      <c r="E280" s="22">
        <v>100215</v>
      </c>
      <c r="F280" s="23" t="s">
        <v>4</v>
      </c>
      <c r="G280" s="23" t="s">
        <v>436</v>
      </c>
      <c r="H280" s="23" t="s">
        <v>5</v>
      </c>
      <c r="I280" s="23" t="s">
        <v>90</v>
      </c>
      <c r="J280" s="24" t="s">
        <v>374</v>
      </c>
    </row>
    <row r="281" spans="1:10" s="5" customFormat="1" ht="120.75">
      <c r="A281" s="65" t="s">
        <v>375</v>
      </c>
      <c r="B281" s="36" t="s">
        <v>682</v>
      </c>
      <c r="C281" s="66" t="s">
        <v>536</v>
      </c>
      <c r="D281" s="63">
        <v>20000</v>
      </c>
      <c r="E281" s="63">
        <v>25000</v>
      </c>
      <c r="F281" s="67" t="s">
        <v>4</v>
      </c>
      <c r="G281" s="67" t="s">
        <v>436</v>
      </c>
      <c r="H281" s="67" t="s">
        <v>5</v>
      </c>
      <c r="I281" s="67" t="s">
        <v>90</v>
      </c>
      <c r="J281" s="68" t="s">
        <v>376</v>
      </c>
    </row>
    <row r="282" spans="1:10" s="5" customFormat="1" ht="75">
      <c r="A282" s="39" t="s">
        <v>377</v>
      </c>
      <c r="B282" s="36" t="s">
        <v>378</v>
      </c>
      <c r="C282" s="34" t="s">
        <v>536</v>
      </c>
      <c r="D282" s="22">
        <v>116000</v>
      </c>
      <c r="E282" s="22">
        <v>145000</v>
      </c>
      <c r="F282" s="23" t="s">
        <v>4</v>
      </c>
      <c r="G282" s="23" t="s">
        <v>436</v>
      </c>
      <c r="H282" s="23" t="s">
        <v>5</v>
      </c>
      <c r="I282" s="23" t="s">
        <v>6</v>
      </c>
      <c r="J282" s="24" t="s">
        <v>379</v>
      </c>
    </row>
    <row r="283" spans="1:10" s="5" customFormat="1" ht="75">
      <c r="A283" s="39" t="s">
        <v>380</v>
      </c>
      <c r="B283" s="36" t="s">
        <v>381</v>
      </c>
      <c r="C283" s="34" t="s">
        <v>536</v>
      </c>
      <c r="D283" s="22">
        <v>64000</v>
      </c>
      <c r="E283" s="22">
        <v>80000</v>
      </c>
      <c r="F283" s="23" t="s">
        <v>4</v>
      </c>
      <c r="G283" s="23" t="s">
        <v>436</v>
      </c>
      <c r="H283" s="23" t="s">
        <v>5</v>
      </c>
      <c r="I283" s="23" t="s">
        <v>100</v>
      </c>
      <c r="J283" s="24" t="s">
        <v>382</v>
      </c>
    </row>
    <row r="284" spans="1:10" s="5" customFormat="1" ht="75">
      <c r="A284" s="39" t="s">
        <v>383</v>
      </c>
      <c r="B284" s="36" t="s">
        <v>384</v>
      </c>
      <c r="C284" s="34" t="s">
        <v>536</v>
      </c>
      <c r="D284" s="22">
        <v>36000</v>
      </c>
      <c r="E284" s="22">
        <v>45000</v>
      </c>
      <c r="F284" s="23" t="s">
        <v>4</v>
      </c>
      <c r="G284" s="23" t="s">
        <v>436</v>
      </c>
      <c r="H284" s="23" t="s">
        <v>5</v>
      </c>
      <c r="I284" s="23" t="s">
        <v>100</v>
      </c>
      <c r="J284" s="24" t="s">
        <v>382</v>
      </c>
    </row>
    <row r="285" spans="1:10" s="5" customFormat="1" ht="75">
      <c r="A285" s="39" t="s">
        <v>385</v>
      </c>
      <c r="B285" s="36" t="s">
        <v>386</v>
      </c>
      <c r="C285" s="34" t="s">
        <v>536</v>
      </c>
      <c r="D285" s="22">
        <v>40000</v>
      </c>
      <c r="E285" s="22">
        <v>50000</v>
      </c>
      <c r="F285" s="23" t="s">
        <v>4</v>
      </c>
      <c r="G285" s="23" t="s">
        <v>436</v>
      </c>
      <c r="H285" s="23" t="s">
        <v>5</v>
      </c>
      <c r="I285" s="23" t="s">
        <v>90</v>
      </c>
      <c r="J285" s="24" t="s">
        <v>387</v>
      </c>
    </row>
    <row r="286" spans="1:10" s="5" customFormat="1" ht="75">
      <c r="A286" s="39" t="s">
        <v>388</v>
      </c>
      <c r="B286" s="36" t="s">
        <v>389</v>
      </c>
      <c r="C286" s="34" t="s">
        <v>536</v>
      </c>
      <c r="D286" s="22">
        <v>40000</v>
      </c>
      <c r="E286" s="22">
        <v>50000</v>
      </c>
      <c r="F286" s="23" t="s">
        <v>4</v>
      </c>
      <c r="G286" s="23" t="s">
        <v>436</v>
      </c>
      <c r="H286" s="23" t="s">
        <v>5</v>
      </c>
      <c r="I286" s="23" t="s">
        <v>6</v>
      </c>
      <c r="J286" s="24" t="s">
        <v>379</v>
      </c>
    </row>
    <row r="287" spans="1:10" s="5" customFormat="1" ht="75">
      <c r="A287" s="39" t="s">
        <v>390</v>
      </c>
      <c r="B287" s="36" t="s">
        <v>391</v>
      </c>
      <c r="C287" s="34" t="s">
        <v>536</v>
      </c>
      <c r="D287" s="22">
        <v>120000</v>
      </c>
      <c r="E287" s="22">
        <v>150000</v>
      </c>
      <c r="F287" s="23" t="s">
        <v>4</v>
      </c>
      <c r="G287" s="23" t="s">
        <v>436</v>
      </c>
      <c r="H287" s="23" t="s">
        <v>5</v>
      </c>
      <c r="I287" s="23" t="s">
        <v>90</v>
      </c>
      <c r="J287" s="24" t="s">
        <v>392</v>
      </c>
    </row>
    <row r="288" spans="1:10" s="5" customFormat="1" ht="57">
      <c r="A288" s="39" t="s">
        <v>393</v>
      </c>
      <c r="B288" s="36" t="s">
        <v>394</v>
      </c>
      <c r="C288" s="34" t="s">
        <v>532</v>
      </c>
      <c r="D288" s="22">
        <v>100000</v>
      </c>
      <c r="E288" s="22">
        <v>125000</v>
      </c>
      <c r="F288" s="23" t="s">
        <v>4</v>
      </c>
      <c r="G288" s="23" t="s">
        <v>436</v>
      </c>
      <c r="H288" s="23" t="s">
        <v>5</v>
      </c>
      <c r="I288" s="23" t="s">
        <v>90</v>
      </c>
      <c r="J288" s="24" t="s">
        <v>94</v>
      </c>
    </row>
    <row r="289" spans="1:10" s="5" customFormat="1" ht="71.25">
      <c r="A289" s="39" t="s">
        <v>395</v>
      </c>
      <c r="B289" s="36" t="s">
        <v>396</v>
      </c>
      <c r="C289" s="34" t="s">
        <v>595</v>
      </c>
      <c r="D289" s="22">
        <v>80000</v>
      </c>
      <c r="E289" s="22">
        <v>100000</v>
      </c>
      <c r="F289" s="23" t="s">
        <v>4</v>
      </c>
      <c r="G289" s="23" t="s">
        <v>436</v>
      </c>
      <c r="H289" s="23" t="s">
        <v>5</v>
      </c>
      <c r="I289" s="67" t="s">
        <v>90</v>
      </c>
      <c r="J289" s="68" t="s">
        <v>397</v>
      </c>
    </row>
    <row r="290" spans="1:10" s="5" customFormat="1" ht="30">
      <c r="A290" s="64" t="s">
        <v>639</v>
      </c>
      <c r="B290" s="36"/>
      <c r="C290" s="34"/>
      <c r="D290" s="22"/>
      <c r="E290" s="22"/>
      <c r="F290" s="23"/>
      <c r="G290" s="23"/>
      <c r="H290" s="23"/>
      <c r="I290" s="60" t="s">
        <v>6</v>
      </c>
      <c r="J290" s="61" t="s">
        <v>7</v>
      </c>
    </row>
    <row r="291" spans="1:10" s="5" customFormat="1" ht="71.25">
      <c r="A291" s="39" t="s">
        <v>398</v>
      </c>
      <c r="B291" s="36" t="s">
        <v>399</v>
      </c>
      <c r="C291" s="34" t="s">
        <v>595</v>
      </c>
      <c r="D291" s="22">
        <v>160000</v>
      </c>
      <c r="E291" s="22">
        <v>200000</v>
      </c>
      <c r="F291" s="23" t="s">
        <v>4</v>
      </c>
      <c r="G291" s="23" t="s">
        <v>436</v>
      </c>
      <c r="H291" s="23" t="s">
        <v>5</v>
      </c>
      <c r="I291" s="23" t="s">
        <v>135</v>
      </c>
      <c r="J291" s="24" t="s">
        <v>136</v>
      </c>
    </row>
    <row r="292" spans="1:10" s="5" customFormat="1" ht="75">
      <c r="A292" s="39" t="s">
        <v>400</v>
      </c>
      <c r="B292" s="36" t="s">
        <v>401</v>
      </c>
      <c r="C292" s="34" t="s">
        <v>595</v>
      </c>
      <c r="D292" s="22">
        <v>57600</v>
      </c>
      <c r="E292" s="22">
        <v>72000</v>
      </c>
      <c r="F292" s="23" t="s">
        <v>4</v>
      </c>
      <c r="G292" s="23" t="s">
        <v>436</v>
      </c>
      <c r="H292" s="23" t="s">
        <v>5</v>
      </c>
      <c r="I292" s="23" t="s">
        <v>135</v>
      </c>
      <c r="J292" s="24" t="s">
        <v>136</v>
      </c>
    </row>
    <row r="293" spans="1:10" s="5" customFormat="1" ht="99.75">
      <c r="A293" s="39" t="s">
        <v>402</v>
      </c>
      <c r="B293" s="36" t="s">
        <v>403</v>
      </c>
      <c r="C293" s="34" t="s">
        <v>529</v>
      </c>
      <c r="D293" s="22">
        <v>48000</v>
      </c>
      <c r="E293" s="22">
        <v>60000</v>
      </c>
      <c r="F293" s="23" t="s">
        <v>4</v>
      </c>
      <c r="G293" s="23" t="s">
        <v>436</v>
      </c>
      <c r="H293" s="23" t="s">
        <v>5</v>
      </c>
      <c r="I293" s="23" t="s">
        <v>135</v>
      </c>
      <c r="J293" s="24" t="s">
        <v>136</v>
      </c>
    </row>
    <row r="294" spans="1:10" s="5" customFormat="1" ht="75">
      <c r="A294" s="39" t="s">
        <v>404</v>
      </c>
      <c r="B294" s="36" t="s">
        <v>405</v>
      </c>
      <c r="C294" s="34" t="s">
        <v>514</v>
      </c>
      <c r="D294" s="22">
        <v>70000</v>
      </c>
      <c r="E294" s="22">
        <v>87500</v>
      </c>
      <c r="F294" s="23" t="s">
        <v>4</v>
      </c>
      <c r="G294" s="23" t="s">
        <v>436</v>
      </c>
      <c r="H294" s="23" t="s">
        <v>5</v>
      </c>
      <c r="I294" s="23" t="s">
        <v>90</v>
      </c>
      <c r="J294" s="68" t="s">
        <v>94</v>
      </c>
    </row>
    <row r="295" spans="1:10" s="5" customFormat="1" ht="30">
      <c r="A295" s="64" t="s">
        <v>639</v>
      </c>
      <c r="B295" s="36"/>
      <c r="C295" s="34"/>
      <c r="D295" s="22"/>
      <c r="E295" s="22"/>
      <c r="F295" s="23"/>
      <c r="G295" s="23"/>
      <c r="H295" s="23"/>
      <c r="I295" s="23"/>
      <c r="J295" s="61" t="s">
        <v>705</v>
      </c>
    </row>
    <row r="296" spans="1:10" s="5" customFormat="1" ht="75">
      <c r="A296" s="39" t="s">
        <v>406</v>
      </c>
      <c r="B296" s="36" t="s">
        <v>407</v>
      </c>
      <c r="C296" s="34" t="s">
        <v>517</v>
      </c>
      <c r="D296" s="22">
        <v>190000</v>
      </c>
      <c r="E296" s="22">
        <v>237500</v>
      </c>
      <c r="F296" s="23" t="s">
        <v>4</v>
      </c>
      <c r="G296" s="23" t="s">
        <v>436</v>
      </c>
      <c r="H296" s="23" t="s">
        <v>5</v>
      </c>
      <c r="I296" s="23" t="s">
        <v>90</v>
      </c>
      <c r="J296" s="24" t="s">
        <v>94</v>
      </c>
    </row>
    <row r="297" spans="1:10" s="5" customFormat="1" ht="75">
      <c r="A297" s="39" t="s">
        <v>408</v>
      </c>
      <c r="B297" s="36" t="s">
        <v>409</v>
      </c>
      <c r="C297" s="34" t="s">
        <v>517</v>
      </c>
      <c r="D297" s="22">
        <v>40000</v>
      </c>
      <c r="E297" s="22">
        <v>50000</v>
      </c>
      <c r="F297" s="23" t="s">
        <v>4</v>
      </c>
      <c r="G297" s="23" t="s">
        <v>436</v>
      </c>
      <c r="H297" s="23" t="s">
        <v>5</v>
      </c>
      <c r="I297" s="23" t="s">
        <v>6</v>
      </c>
      <c r="J297" s="24" t="s">
        <v>7</v>
      </c>
    </row>
    <row r="298" spans="1:10" s="5" customFormat="1" ht="105">
      <c r="A298" s="39" t="s">
        <v>410</v>
      </c>
      <c r="B298" s="36" t="s">
        <v>411</v>
      </c>
      <c r="C298" s="34" t="s">
        <v>596</v>
      </c>
      <c r="D298" s="22">
        <v>875000</v>
      </c>
      <c r="E298" s="22">
        <v>1093750</v>
      </c>
      <c r="F298" s="23" t="s">
        <v>20</v>
      </c>
      <c r="G298" s="23" t="s">
        <v>436</v>
      </c>
      <c r="H298" s="23" t="s">
        <v>412</v>
      </c>
      <c r="I298" s="23" t="s">
        <v>135</v>
      </c>
      <c r="J298" s="24" t="s">
        <v>413</v>
      </c>
    </row>
    <row r="299" spans="1:10" s="5" customFormat="1" ht="45">
      <c r="A299" s="39" t="s">
        <v>414</v>
      </c>
      <c r="B299" s="36" t="s">
        <v>415</v>
      </c>
      <c r="C299" s="34" t="s">
        <v>539</v>
      </c>
      <c r="D299" s="22">
        <v>6650000</v>
      </c>
      <c r="E299" s="22">
        <v>8312500</v>
      </c>
      <c r="F299" s="23" t="s">
        <v>20</v>
      </c>
      <c r="G299" s="23" t="s">
        <v>436</v>
      </c>
      <c r="H299" s="23" t="s">
        <v>412</v>
      </c>
      <c r="I299" s="23" t="s">
        <v>6</v>
      </c>
      <c r="J299" s="68" t="s">
        <v>416</v>
      </c>
    </row>
    <row r="300" spans="1:10" s="5" customFormat="1" ht="30">
      <c r="A300" s="64" t="s">
        <v>639</v>
      </c>
      <c r="B300" s="36"/>
      <c r="C300" s="34"/>
      <c r="D300" s="22"/>
      <c r="E300" s="22"/>
      <c r="F300" s="23"/>
      <c r="G300" s="23"/>
      <c r="H300" s="23"/>
      <c r="I300" s="23"/>
      <c r="J300" s="61" t="s">
        <v>704</v>
      </c>
    </row>
    <row r="301" spans="1:10" s="5" customFormat="1" ht="30">
      <c r="A301" s="39" t="s">
        <v>417</v>
      </c>
      <c r="B301" s="36" t="s">
        <v>418</v>
      </c>
      <c r="C301" s="34" t="s">
        <v>539</v>
      </c>
      <c r="D301" s="22">
        <v>50000</v>
      </c>
      <c r="E301" s="22">
        <v>62500</v>
      </c>
      <c r="F301" s="23" t="s">
        <v>4</v>
      </c>
      <c r="G301" s="23" t="s">
        <v>436</v>
      </c>
      <c r="H301" s="23" t="s">
        <v>5</v>
      </c>
      <c r="I301" s="23" t="s">
        <v>6</v>
      </c>
      <c r="J301" s="24" t="s">
        <v>419</v>
      </c>
    </row>
    <row r="302" spans="1:10" s="5" customFormat="1" ht="57">
      <c r="A302" s="39" t="s">
        <v>420</v>
      </c>
      <c r="B302" s="36" t="s">
        <v>421</v>
      </c>
      <c r="C302" s="34" t="s">
        <v>597</v>
      </c>
      <c r="D302" s="22">
        <v>190000</v>
      </c>
      <c r="E302" s="22">
        <v>237500</v>
      </c>
      <c r="F302" s="23" t="s">
        <v>4</v>
      </c>
      <c r="G302" s="23" t="s">
        <v>436</v>
      </c>
      <c r="H302" s="23" t="s">
        <v>5</v>
      </c>
      <c r="I302" s="23" t="s">
        <v>90</v>
      </c>
      <c r="J302" s="24" t="s">
        <v>422</v>
      </c>
    </row>
    <row r="303" spans="1:10" s="5" customFormat="1" ht="71.25">
      <c r="A303" s="39" t="s">
        <v>423</v>
      </c>
      <c r="B303" s="36" t="s">
        <v>424</v>
      </c>
      <c r="C303" s="34" t="s">
        <v>598</v>
      </c>
      <c r="D303" s="22">
        <v>60000</v>
      </c>
      <c r="E303" s="22">
        <v>75000</v>
      </c>
      <c r="F303" s="23" t="s">
        <v>4</v>
      </c>
      <c r="G303" s="23" t="s">
        <v>436</v>
      </c>
      <c r="H303" s="23" t="s">
        <v>5</v>
      </c>
      <c r="I303" s="23" t="s">
        <v>6</v>
      </c>
      <c r="J303" s="24" t="s">
        <v>425</v>
      </c>
    </row>
    <row r="304" spans="1:10" s="5" customFormat="1" ht="99.75">
      <c r="A304" s="39" t="s">
        <v>503</v>
      </c>
      <c r="B304" s="36" t="s">
        <v>504</v>
      </c>
      <c r="C304" s="34" t="s">
        <v>599</v>
      </c>
      <c r="D304" s="22">
        <v>6400000</v>
      </c>
      <c r="E304" s="22">
        <v>8000000</v>
      </c>
      <c r="F304" s="23" t="s">
        <v>20</v>
      </c>
      <c r="G304" s="23" t="s">
        <v>436</v>
      </c>
      <c r="H304" s="23" t="s">
        <v>5</v>
      </c>
      <c r="I304" s="23" t="s">
        <v>6</v>
      </c>
      <c r="J304" s="24" t="s">
        <v>507</v>
      </c>
    </row>
    <row r="305" spans="1:10" s="5" customFormat="1" ht="90">
      <c r="A305" s="39" t="s">
        <v>505</v>
      </c>
      <c r="B305" s="36" t="s">
        <v>506</v>
      </c>
      <c r="C305" s="34" t="s">
        <v>536</v>
      </c>
      <c r="D305" s="22">
        <v>256000</v>
      </c>
      <c r="E305" s="22">
        <v>320000</v>
      </c>
      <c r="F305" s="23" t="s">
        <v>20</v>
      </c>
      <c r="G305" s="23" t="s">
        <v>436</v>
      </c>
      <c r="H305" s="23" t="s">
        <v>5</v>
      </c>
      <c r="I305" s="23" t="s">
        <v>6</v>
      </c>
      <c r="J305" s="24" t="s">
        <v>507</v>
      </c>
    </row>
    <row r="306" spans="1:10" s="5" customFormat="1" ht="60">
      <c r="A306" s="56" t="s">
        <v>693</v>
      </c>
      <c r="B306" s="57" t="s">
        <v>683</v>
      </c>
      <c r="C306" s="58" t="s">
        <v>517</v>
      </c>
      <c r="D306" s="59">
        <v>104000</v>
      </c>
      <c r="E306" s="59">
        <v>130000</v>
      </c>
      <c r="F306" s="60" t="s">
        <v>4</v>
      </c>
      <c r="G306" s="60" t="s">
        <v>436</v>
      </c>
      <c r="H306" s="60" t="s">
        <v>5</v>
      </c>
      <c r="I306" s="60" t="s">
        <v>6</v>
      </c>
      <c r="J306" s="61" t="s">
        <v>689</v>
      </c>
    </row>
    <row r="307" spans="1:10" s="5" customFormat="1" ht="45.75">
      <c r="A307" s="56" t="s">
        <v>694</v>
      </c>
      <c r="B307" s="57" t="s">
        <v>684</v>
      </c>
      <c r="C307" s="58" t="s">
        <v>539</v>
      </c>
      <c r="D307" s="59">
        <v>1909000</v>
      </c>
      <c r="E307" s="59">
        <v>2386250</v>
      </c>
      <c r="F307" s="60" t="s">
        <v>20</v>
      </c>
      <c r="G307" s="60" t="s">
        <v>436</v>
      </c>
      <c r="H307" s="60" t="s">
        <v>5</v>
      </c>
      <c r="I307" s="60" t="s">
        <v>86</v>
      </c>
      <c r="J307" s="61" t="s">
        <v>126</v>
      </c>
    </row>
    <row r="308" spans="1:10" s="5" customFormat="1" ht="60">
      <c r="A308" s="56" t="s">
        <v>695</v>
      </c>
      <c r="B308" s="57" t="s">
        <v>685</v>
      </c>
      <c r="C308" s="58" t="s">
        <v>536</v>
      </c>
      <c r="D308" s="59">
        <v>80000</v>
      </c>
      <c r="E308" s="59">
        <v>100000</v>
      </c>
      <c r="F308" s="60" t="s">
        <v>4</v>
      </c>
      <c r="G308" s="60" t="s">
        <v>436</v>
      </c>
      <c r="H308" s="60" t="s">
        <v>5</v>
      </c>
      <c r="I308" s="60" t="s">
        <v>86</v>
      </c>
      <c r="J308" s="61" t="s">
        <v>126</v>
      </c>
    </row>
    <row r="309" spans="1:10" s="5" customFormat="1" ht="45.75">
      <c r="A309" s="56" t="s">
        <v>696</v>
      </c>
      <c r="B309" s="57" t="s">
        <v>686</v>
      </c>
      <c r="C309" s="58" t="s">
        <v>539</v>
      </c>
      <c r="D309" s="59">
        <v>35000</v>
      </c>
      <c r="E309" s="59">
        <v>43750</v>
      </c>
      <c r="F309" s="60" t="s">
        <v>4</v>
      </c>
      <c r="G309" s="60" t="s">
        <v>436</v>
      </c>
      <c r="H309" s="60" t="s">
        <v>5</v>
      </c>
      <c r="I309" s="60" t="s">
        <v>100</v>
      </c>
      <c r="J309" s="61" t="s">
        <v>690</v>
      </c>
    </row>
    <row r="310" spans="1:10" s="5" customFormat="1" ht="45.75">
      <c r="A310" s="56" t="s">
        <v>697</v>
      </c>
      <c r="B310" s="57" t="s">
        <v>687</v>
      </c>
      <c r="C310" s="58" t="s">
        <v>539</v>
      </c>
      <c r="D310" s="59">
        <v>44000</v>
      </c>
      <c r="E310" s="59">
        <v>55000</v>
      </c>
      <c r="F310" s="60" t="s">
        <v>4</v>
      </c>
      <c r="G310" s="60" t="s">
        <v>436</v>
      </c>
      <c r="H310" s="60" t="s">
        <v>5</v>
      </c>
      <c r="I310" s="60" t="s">
        <v>100</v>
      </c>
      <c r="J310" s="61" t="s">
        <v>691</v>
      </c>
    </row>
    <row r="311" spans="1:10" s="5" customFormat="1" ht="60">
      <c r="A311" s="56" t="s">
        <v>698</v>
      </c>
      <c r="B311" s="57" t="s">
        <v>688</v>
      </c>
      <c r="C311" s="58" t="s">
        <v>539</v>
      </c>
      <c r="D311" s="59">
        <v>80000</v>
      </c>
      <c r="E311" s="59">
        <v>100000</v>
      </c>
      <c r="F311" s="60" t="s">
        <v>4</v>
      </c>
      <c r="G311" s="60" t="s">
        <v>436</v>
      </c>
      <c r="H311" s="60" t="s">
        <v>5</v>
      </c>
      <c r="I311" s="60" t="s">
        <v>100</v>
      </c>
      <c r="J311" s="61" t="s">
        <v>692</v>
      </c>
    </row>
    <row r="312" spans="1:10" s="5" customFormat="1" ht="60">
      <c r="A312" s="56" t="s">
        <v>699</v>
      </c>
      <c r="B312" s="57" t="s">
        <v>701</v>
      </c>
      <c r="C312" s="58" t="s">
        <v>539</v>
      </c>
      <c r="D312" s="59">
        <v>800000</v>
      </c>
      <c r="E312" s="59">
        <v>1000000</v>
      </c>
      <c r="F312" s="60" t="s">
        <v>20</v>
      </c>
      <c r="G312" s="60" t="s">
        <v>436</v>
      </c>
      <c r="H312" s="60" t="s">
        <v>412</v>
      </c>
      <c r="I312" s="60" t="s">
        <v>6</v>
      </c>
      <c r="J312" s="61" t="s">
        <v>700</v>
      </c>
    </row>
    <row r="313" spans="1:10" ht="21" customHeight="1">
      <c r="A313" s="52" t="s">
        <v>463</v>
      </c>
      <c r="B313" s="42"/>
      <c r="C313" s="32"/>
      <c r="D313" s="26">
        <f>SUM(D273:D276,D278:D280,D282:D312)</f>
        <v>20024932</v>
      </c>
      <c r="E313" s="26">
        <f>SUM(E273:E276,E278:E280,E282:E312)</f>
        <v>25031165</v>
      </c>
      <c r="F313" s="17"/>
      <c r="G313" s="17"/>
      <c r="H313" s="17"/>
      <c r="I313" s="17"/>
      <c r="J313" s="18"/>
    </row>
    <row r="314" spans="1:10" ht="21" customHeight="1">
      <c r="A314" s="55" t="s">
        <v>464</v>
      </c>
      <c r="B314" s="27"/>
      <c r="C314" s="35"/>
      <c r="D314" s="28">
        <f>D53+D133+D140+D147+D186+D195+D218+D241+D270+D313</f>
        <v>247784752</v>
      </c>
      <c r="E314" s="28">
        <f>E53+E133+E140+E147+E186+E195+E218+E241+E270+E313</f>
        <v>308708940</v>
      </c>
      <c r="F314" s="29"/>
      <c r="G314" s="30"/>
      <c r="H314" s="30"/>
      <c r="I314" s="31"/>
      <c r="J314" s="11"/>
    </row>
    <row r="316" spans="4:5" ht="15">
      <c r="D316" s="10"/>
      <c r="E316" s="10"/>
    </row>
    <row r="322" spans="4:5" ht="15">
      <c r="D322" s="10"/>
      <c r="E322" s="10"/>
    </row>
  </sheetData>
  <sheetProtection/>
  <mergeCells count="4">
    <mergeCell ref="A52:B52"/>
    <mergeCell ref="A53:B53"/>
    <mergeCell ref="A1:J1"/>
    <mergeCell ref="A2:J2"/>
  </mergeCells>
  <printOptions horizontalCentered="1" verticalCentered="1"/>
  <pageMargins left="0.3937007874015748" right="0.3937007874015748" top="0.4330708661417323" bottom="0.5905511811023623" header="0.2755905511811024" footer="0.31496062992125984"/>
  <pageSetup horizontalDpi="600" verticalDpi="600" orientation="landscape" paperSize="9" scale="75" r:id="rId1"/>
  <headerFooter>
    <oddFooter>&amp;CStranica &amp;P</oddFooter>
  </headerFooter>
  <rowBreaks count="2" manualBreakCount="2">
    <brk id="133" max="255" man="1"/>
    <brk id="1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marijo_INFOMARE d.o.o.</dc:creator>
  <cp:keywords/>
  <dc:description/>
  <cp:lastModifiedBy>Perše Tatjana</cp:lastModifiedBy>
  <cp:lastPrinted>2018-02-22T09:08:18Z</cp:lastPrinted>
  <dcterms:created xsi:type="dcterms:W3CDTF">2004-01-30T09:33:00Z</dcterms:created>
  <dcterms:modified xsi:type="dcterms:W3CDTF">2021-09-09T12:21:20Z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čka">
    <vt:lpwstr>3</vt:lpwstr>
  </property>
  <property fmtid="{D5CDD505-2E9C-101B-9397-08002B2CF9AE}" pid="3" name="sadržaj">
    <vt:lpwstr/>
  </property>
  <property fmtid="{D5CDD505-2E9C-101B-9397-08002B2CF9AE}" pid="4" name="ContentType">
    <vt:lpwstr>Dokument</vt:lpwstr>
  </property>
</Properties>
</file>