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0"/>
  </bookViews>
  <sheets>
    <sheet name="2021" sheetId="1" r:id="rId1"/>
  </sheets>
  <definedNames>
    <definedName name="_xlnm.Print_Area" localSheetId="0">'2021'!$A$1:$M$85</definedName>
  </definedNames>
  <calcPr fullCalcOnLoad="1"/>
</workbook>
</file>

<file path=xl/sharedStrings.xml><?xml version="1.0" encoding="utf-8"?>
<sst xmlns="http://schemas.openxmlformats.org/spreadsheetml/2006/main" count="111" uniqueCount="92">
  <si>
    <t>Vrsta rashoda</t>
  </si>
  <si>
    <t>Iznos rashoda</t>
  </si>
  <si>
    <t xml:space="preserve">Iznos prihoda </t>
  </si>
  <si>
    <t>1.</t>
  </si>
  <si>
    <t>Plaće radnika</t>
  </si>
  <si>
    <t>Ukupan iznos rashoda</t>
  </si>
  <si>
    <t>Ukupan iznos prihoda</t>
  </si>
  <si>
    <t>Vlastita sredstva - prodaja izdanja</t>
  </si>
  <si>
    <t>Vlastita sredstva - razne usluge</t>
  </si>
  <si>
    <t>Vlastita sredstva - ostalo (fin.prihodi)</t>
  </si>
  <si>
    <t xml:space="preserve">Ministarstvo kulture </t>
  </si>
  <si>
    <t xml:space="preserve">PGŽ </t>
  </si>
  <si>
    <t>Prihodi za posebne namjene</t>
  </si>
  <si>
    <t>Donacije</t>
  </si>
  <si>
    <t>Broj radnika</t>
  </si>
  <si>
    <t>2.</t>
  </si>
  <si>
    <t>Redovna djelatnost</t>
  </si>
  <si>
    <t>Službena putovanja</t>
  </si>
  <si>
    <t>Usluge telefona, pošte i prijevoza</t>
  </si>
  <si>
    <t>Zakupnine i najamnine</t>
  </si>
  <si>
    <t>Intelektualne i osobne usluge</t>
  </si>
  <si>
    <t>Ostale usluge</t>
  </si>
  <si>
    <t>Premije osiguranja</t>
  </si>
  <si>
    <t>Ukupno</t>
  </si>
  <si>
    <t>3.</t>
  </si>
  <si>
    <t>Programska djelatnost (izložbe, edukacija, nakladništvo, digitalizacija)</t>
  </si>
  <si>
    <t xml:space="preserve">Iznos rashoda </t>
  </si>
  <si>
    <t>4.</t>
  </si>
  <si>
    <t xml:space="preserve">Tekući projekt EUROPSKA PRIJESTOLNICA KULTURE </t>
  </si>
  <si>
    <t>5.</t>
  </si>
  <si>
    <t>6.</t>
  </si>
  <si>
    <t>7.</t>
  </si>
  <si>
    <t>8.</t>
  </si>
  <si>
    <t>9.</t>
  </si>
  <si>
    <t>A)</t>
  </si>
  <si>
    <t xml:space="preserve">UKUPNO </t>
  </si>
  <si>
    <t xml:space="preserve">ZAŠTITNA OPREMA </t>
  </si>
  <si>
    <t xml:space="preserve">ZAŠTITA MUZEJSKE GRAĐE - RESTAURACIJA I PRIMARNA ZAŠTITNA AMBALAŽA </t>
  </si>
  <si>
    <t>INFORMATIZACIJA - izrada web stranice</t>
  </si>
  <si>
    <t xml:space="preserve">OTKUP MUZEJSKE GRAĐE </t>
  </si>
  <si>
    <t>STALNI MUZEJSKI POSTAVI - m/b Galeb i Palača Šećerane</t>
  </si>
  <si>
    <t>Tisak monografije POZDRAV IZ RIJEKE/UN SALUTO DA FIUME</t>
  </si>
  <si>
    <t>Izložba RIJEČKI TORPEDO PRVI NA SVIJETU</t>
  </si>
  <si>
    <t>Edukativne radionice PALAČA ŠEĆERA</t>
  </si>
  <si>
    <t>Edukativne radionice za izložbu NEPOZNATI KLIMT</t>
  </si>
  <si>
    <t>Edukativne radionice u sklopu izložbe RIJEČKI TORPEDO</t>
  </si>
  <si>
    <t>Edukativne radionice stalni postav m/b GALEB</t>
  </si>
  <si>
    <t>Edukativne radionice u sklopu izložbe TVORNICA PAPIRA</t>
  </si>
  <si>
    <t>Digitalizacija LIKOVNE ZBIRKE</t>
  </si>
  <si>
    <t>Digitalizacija ZBIRKE TVORNICE PAPIRA</t>
  </si>
  <si>
    <t>Restauracija namještaja na m/b Galeb</t>
  </si>
  <si>
    <t>Restauracija Zbirke Tvornice papira</t>
  </si>
  <si>
    <t>Otkup predmeta za Zbirku Galeb</t>
  </si>
  <si>
    <t xml:space="preserve">Izložba NEPOZNATI KLIMT </t>
  </si>
  <si>
    <t xml:space="preserve">Ostale naknade troškova zaposlenima </t>
  </si>
  <si>
    <t>Sitni inventar - oprema za postav</t>
  </si>
  <si>
    <t xml:space="preserve">Usluge promidžbe i informiranja </t>
  </si>
  <si>
    <t>Osiguranje predmeta u H-objektu</t>
  </si>
  <si>
    <t>Materijal i sirovine</t>
  </si>
  <si>
    <t>Projekt GALEB</t>
  </si>
  <si>
    <t>Višak prihoda poslovanja</t>
  </si>
  <si>
    <t>Digitalizacija ZBIRKE FOTOGRAFIJA I FOTOGRAFSKE OPREME</t>
  </si>
  <si>
    <t>Primarna zaštitna ambalaža- Zbirka fotografija i fotografske opreme</t>
  </si>
  <si>
    <t>Darovanja predmeta za muzejske zbirke</t>
  </si>
  <si>
    <t>Usluge telefona, pošte i prijevoza - transport Rumunjska-Rijeka-Rumunjska</t>
  </si>
  <si>
    <t>Naknada troškova osobama izvan radnog odnosa</t>
  </si>
  <si>
    <t>Računalni programi</t>
  </si>
  <si>
    <t>Izrada web shopa s blagajnom</t>
  </si>
  <si>
    <t>Pripreme za izložbu RIJEČKO TRGOVAČKO DRUŠTVO I NJEGOVA PALAČA -FIUMANER ZUCKERKOMAGNIE</t>
  </si>
  <si>
    <t xml:space="preserve">Restauracija - Palača Šećerane (lusteri, kaljeve peći, drvena vrata)
</t>
  </si>
  <si>
    <t>Restauracija- Dva fotografska albuma iz ostavštine dr. Frana Pilepića, 1860 – 1890</t>
  </si>
  <si>
    <t>Izdanje MUZEJSKI VODIČ - talijanska i njemačka verzija</t>
  </si>
  <si>
    <t>Zaštitna oprema - arhivski ladičari, police, metalni kartotečni ormari</t>
  </si>
  <si>
    <t>Restauracija - Palača Šećerane</t>
  </si>
  <si>
    <t>Restauracija- Dva fotografska albuma</t>
  </si>
  <si>
    <t>Izložba TVORNICA PAPIRA</t>
  </si>
  <si>
    <t>Prijevoz na restauraciju - Palača Šećerane</t>
  </si>
  <si>
    <t>Prijevoz na restauraciju - Dva fotografska albuma</t>
  </si>
  <si>
    <t>Materijal i djelovi za tekuće i investicijsko održavanje</t>
  </si>
  <si>
    <t>Primarna zaštita - Zbirka razglednica i Fondovi sekundarne dokumentacije</t>
  </si>
  <si>
    <t>Uredska oprema i namještaj - računala</t>
  </si>
  <si>
    <t>Komunikacijska oprema - projektori</t>
  </si>
  <si>
    <t>Instrumenti, uređaji, strojevi - kinekti</t>
  </si>
  <si>
    <t>Sitni inventar - player, ostala oprema</t>
  </si>
  <si>
    <t>Tisak monografije POZDRAV IZ RIJEKE/UN SALUTO DA FIUME - višak prihoda 2020</t>
  </si>
  <si>
    <t>Edukativne radionice PALAČA ŠEĆERA - višak prihoda 2020</t>
  </si>
  <si>
    <t>Edukativne radionice za izložbu NEPOZNATI KLIMT - višak prihoda 2020</t>
  </si>
  <si>
    <t>Edukativne radionice u sklopu izložbe RIJEČKI TORPEDO - višak prihoda 2020</t>
  </si>
  <si>
    <t>Edukativne radionice stalni postav m/b GALEB - višak prihoda 2020</t>
  </si>
  <si>
    <t>Edukativne radionice u sklopu izložbe TVORNICA PAPIRA - višak prihoda 2020</t>
  </si>
  <si>
    <t>Izvor prihoda-Grad Rijeka</t>
  </si>
  <si>
    <t>Column1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</si>
</sst>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M85" comment="" totalsRowShown="0">
  <autoFilter ref="A1:M85"/>
  <tableColumns count="13">
    <tableColumn id="1" name="Column1"/>
    <tableColumn id="2" name="Vrsta rashoda"/>
    <tableColumn id="3" name="Iznos rashoda"/>
    <tableColumn id="4" name="Iznos prihoda "/>
    <tableColumn id="5" name="Izvor prihoda-Grad Rijeka"/>
    <tableColumn id="6" name="Vlastita sredstva - prodaja izdanja"/>
    <tableColumn id="7" name="Vlastita sredstva - razne usluge"/>
    <tableColumn id="8" name="Vlastita sredstva - ostalo (fin.prihodi)"/>
    <tableColumn id="9" name="Ministarstvo kulture "/>
    <tableColumn id="10" name="PGŽ "/>
    <tableColumn id="11" name="Prihodi za posebne namjene"/>
    <tableColumn id="12" name="Višak prihoda poslovanja"/>
    <tableColumn id="13" name="Donacij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11.00390625" style="1" customWidth="1"/>
    <col min="2" max="2" width="31.140625" style="1" customWidth="1"/>
    <col min="3" max="4" width="19.7109375" style="1" bestFit="1" customWidth="1"/>
    <col min="5" max="5" width="25.421875" style="1" customWidth="1"/>
    <col min="6" max="6" width="32.7109375" style="1" customWidth="1"/>
    <col min="7" max="7" width="30.421875" style="1" customWidth="1"/>
    <col min="8" max="8" width="36.00390625" style="1" customWidth="1"/>
    <col min="9" max="9" width="21.421875" style="1" customWidth="1"/>
    <col min="10" max="10" width="14.8515625" style="1" bestFit="1" customWidth="1"/>
    <col min="11" max="11" width="28.28125" style="1" customWidth="1"/>
    <col min="12" max="12" width="25.140625" style="1" customWidth="1"/>
    <col min="13" max="13" width="17.7109375" style="1" bestFit="1" customWidth="1"/>
    <col min="14" max="14" width="15.7109375" style="1" customWidth="1"/>
    <col min="15" max="16384" width="9.140625" style="1" customWidth="1"/>
  </cols>
  <sheetData>
    <row r="1" spans="1:13" ht="15">
      <c r="A1" s="1" t="s">
        <v>91</v>
      </c>
      <c r="B1" s="1" t="s">
        <v>0</v>
      </c>
      <c r="C1" s="1" t="s">
        <v>1</v>
      </c>
      <c r="D1" s="1" t="s">
        <v>2</v>
      </c>
      <c r="E1" s="1" t="s">
        <v>90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60</v>
      </c>
      <c r="M1" s="1" t="s">
        <v>13</v>
      </c>
    </row>
    <row r="2" spans="1:4" ht="15">
      <c r="A2" s="1" t="s">
        <v>3</v>
      </c>
      <c r="B2" s="1" t="s">
        <v>4</v>
      </c>
      <c r="C2" s="1" t="s">
        <v>5</v>
      </c>
      <c r="D2" s="1" t="s">
        <v>6</v>
      </c>
    </row>
    <row r="3" spans="2:5" ht="15">
      <c r="B3" s="1" t="s">
        <v>14</v>
      </c>
      <c r="E3" s="1">
        <v>22</v>
      </c>
    </row>
    <row r="4" spans="2:5" ht="15">
      <c r="B4" s="1" t="s">
        <v>23</v>
      </c>
      <c r="C4" s="1">
        <f>D4</f>
        <v>2565900</v>
      </c>
      <c r="D4" s="1">
        <f>SUM(E4:M4)</f>
        <v>2565900</v>
      </c>
      <c r="E4" s="1">
        <v>2565900</v>
      </c>
    </row>
    <row r="5" spans="1:2" ht="15">
      <c r="A5" s="1" t="s">
        <v>15</v>
      </c>
      <c r="B5" s="1" t="s">
        <v>16</v>
      </c>
    </row>
    <row r="6" spans="2:8" ht="15">
      <c r="B6" s="1" t="s">
        <v>23</v>
      </c>
      <c r="C6" s="1">
        <f>D6</f>
        <v>1187200</v>
      </c>
      <c r="D6" s="1">
        <f>SUM(E6:M6)</f>
        <v>1187200</v>
      </c>
      <c r="E6" s="1">
        <v>1101800</v>
      </c>
      <c r="F6" s="1">
        <v>35400</v>
      </c>
      <c r="G6" s="1">
        <v>49500</v>
      </c>
      <c r="H6" s="1">
        <v>500</v>
      </c>
    </row>
    <row r="7" spans="1:4" ht="15">
      <c r="A7" s="1" t="s">
        <v>24</v>
      </c>
      <c r="B7" s="1" t="s">
        <v>25</v>
      </c>
      <c r="C7" s="1" t="s">
        <v>26</v>
      </c>
      <c r="D7" s="1" t="s">
        <v>2</v>
      </c>
    </row>
    <row r="8" spans="2:11" ht="15">
      <c r="B8" s="1" t="s">
        <v>71</v>
      </c>
      <c r="C8" s="1">
        <f>D8</f>
        <v>120000</v>
      </c>
      <c r="D8" s="1">
        <f aca="true" t="shared" si="0" ref="D8:D26">SUM(E8:M8)</f>
        <v>120000</v>
      </c>
      <c r="E8" s="1">
        <v>60000</v>
      </c>
      <c r="I8" s="1">
        <v>40000</v>
      </c>
      <c r="J8" s="1">
        <v>10000</v>
      </c>
      <c r="K8" s="1">
        <v>10000</v>
      </c>
    </row>
    <row r="9" spans="2:10" ht="15">
      <c r="B9" s="1" t="s">
        <v>68</v>
      </c>
      <c r="C9" s="1">
        <f aca="true" t="shared" si="1" ref="C9:C26">D9</f>
        <v>20000</v>
      </c>
      <c r="D9" s="1">
        <f t="shared" si="0"/>
        <v>20000</v>
      </c>
      <c r="F9" s="1">
        <v>10000</v>
      </c>
      <c r="J9" s="1">
        <v>10000</v>
      </c>
    </row>
    <row r="10" spans="2:11" ht="15">
      <c r="B10" s="1" t="s">
        <v>75</v>
      </c>
      <c r="C10" s="1">
        <f t="shared" si="1"/>
        <v>86000</v>
      </c>
      <c r="D10" s="1">
        <f t="shared" si="0"/>
        <v>86000</v>
      </c>
      <c r="I10" s="1">
        <v>39000</v>
      </c>
      <c r="J10" s="1">
        <v>17000</v>
      </c>
      <c r="K10" s="1">
        <v>30000</v>
      </c>
    </row>
    <row r="11" spans="2:13" ht="15">
      <c r="B11" s="1" t="s">
        <v>41</v>
      </c>
      <c r="C11" s="1">
        <f t="shared" si="1"/>
        <v>49900</v>
      </c>
      <c r="D11" s="1">
        <f t="shared" si="0"/>
        <v>49900</v>
      </c>
      <c r="E11" s="1">
        <v>25000</v>
      </c>
      <c r="F11" s="1">
        <v>2500</v>
      </c>
      <c r="G11" s="1">
        <v>10000</v>
      </c>
      <c r="I11" s="1">
        <v>7000</v>
      </c>
      <c r="J11" s="1">
        <v>1200</v>
      </c>
      <c r="M11" s="1">
        <v>4200</v>
      </c>
    </row>
    <row r="12" spans="2:12" ht="15">
      <c r="B12" s="1" t="s">
        <v>84</v>
      </c>
      <c r="C12" s="1">
        <f t="shared" si="1"/>
        <v>15000</v>
      </c>
      <c r="D12" s="1">
        <f t="shared" si="0"/>
        <v>15000</v>
      </c>
      <c r="L12" s="1">
        <v>15000</v>
      </c>
    </row>
    <row r="13" spans="2:11" ht="15">
      <c r="B13" s="1" t="s">
        <v>42</v>
      </c>
      <c r="C13" s="1">
        <f t="shared" si="1"/>
        <v>47000</v>
      </c>
      <c r="D13" s="1">
        <f t="shared" si="0"/>
        <v>47000</v>
      </c>
      <c r="I13" s="1">
        <v>15000</v>
      </c>
      <c r="J13" s="1">
        <v>17000</v>
      </c>
      <c r="K13" s="1">
        <v>15000</v>
      </c>
    </row>
    <row r="14" spans="2:10" ht="15">
      <c r="B14" s="1" t="s">
        <v>43</v>
      </c>
      <c r="C14" s="1">
        <f t="shared" si="1"/>
        <v>38000</v>
      </c>
      <c r="D14" s="1">
        <f t="shared" si="0"/>
        <v>38000</v>
      </c>
      <c r="E14" s="1">
        <v>15000</v>
      </c>
      <c r="F14" s="1">
        <v>8000</v>
      </c>
      <c r="I14" s="1">
        <v>8000</v>
      </c>
      <c r="J14" s="1">
        <v>7000</v>
      </c>
    </row>
    <row r="15" spans="2:12" ht="15">
      <c r="B15" s="1" t="s">
        <v>85</v>
      </c>
      <c r="C15" s="1">
        <f>D15</f>
        <v>3000</v>
      </c>
      <c r="D15" s="1">
        <f>SUM(E15:M15)</f>
        <v>3000</v>
      </c>
      <c r="L15" s="1">
        <v>3000</v>
      </c>
    </row>
    <row r="16" spans="2:10" ht="15">
      <c r="B16" s="1" t="s">
        <v>44</v>
      </c>
      <c r="C16" s="1">
        <f t="shared" si="1"/>
        <v>16000</v>
      </c>
      <c r="D16" s="1">
        <f t="shared" si="0"/>
        <v>16000</v>
      </c>
      <c r="E16" s="1">
        <v>7000</v>
      </c>
      <c r="F16" s="1">
        <v>2000</v>
      </c>
      <c r="I16" s="1">
        <v>5000</v>
      </c>
      <c r="J16" s="1">
        <v>2000</v>
      </c>
    </row>
    <row r="17" spans="2:12" ht="15">
      <c r="B17" s="1" t="s">
        <v>86</v>
      </c>
      <c r="C17" s="1">
        <f>D17</f>
        <v>3000</v>
      </c>
      <c r="D17" s="1">
        <f>SUM(E17:M17)</f>
        <v>3000</v>
      </c>
      <c r="L17" s="1">
        <v>3000</v>
      </c>
    </row>
    <row r="18" spans="2:10" ht="15">
      <c r="B18" s="1" t="s">
        <v>45</v>
      </c>
      <c r="C18" s="1">
        <f t="shared" si="1"/>
        <v>5000</v>
      </c>
      <c r="D18" s="1">
        <f t="shared" si="0"/>
        <v>5000</v>
      </c>
      <c r="E18" s="1">
        <v>2000</v>
      </c>
      <c r="F18" s="1">
        <v>1000</v>
      </c>
      <c r="J18" s="1">
        <v>2000</v>
      </c>
    </row>
    <row r="19" spans="2:12" ht="15">
      <c r="B19" s="1" t="s">
        <v>87</v>
      </c>
      <c r="C19" s="1">
        <f>D19</f>
        <v>3000</v>
      </c>
      <c r="D19" s="1">
        <f>SUM(E19:M19)</f>
        <v>3000</v>
      </c>
      <c r="L19" s="1">
        <v>3000</v>
      </c>
    </row>
    <row r="20" spans="2:10" ht="15">
      <c r="B20" s="1" t="s">
        <v>46</v>
      </c>
      <c r="C20" s="1">
        <f t="shared" si="1"/>
        <v>33500</v>
      </c>
      <c r="D20" s="1">
        <f t="shared" si="0"/>
        <v>33500</v>
      </c>
      <c r="E20" s="1">
        <v>12000</v>
      </c>
      <c r="F20" s="1">
        <v>6500</v>
      </c>
      <c r="I20" s="1">
        <v>9000</v>
      </c>
      <c r="J20" s="1">
        <v>6000</v>
      </c>
    </row>
    <row r="21" spans="2:12" ht="15">
      <c r="B21" s="1" t="s">
        <v>88</v>
      </c>
      <c r="C21" s="1">
        <f>D21</f>
        <v>3000</v>
      </c>
      <c r="D21" s="1">
        <f>SUM(E21:M21)</f>
        <v>3000</v>
      </c>
      <c r="L21" s="1">
        <v>3000</v>
      </c>
    </row>
    <row r="22" spans="2:10" ht="15">
      <c r="B22" s="1" t="s">
        <v>47</v>
      </c>
      <c r="C22" s="1">
        <f t="shared" si="1"/>
        <v>16500</v>
      </c>
      <c r="D22" s="1">
        <f t="shared" si="0"/>
        <v>16500</v>
      </c>
      <c r="E22" s="1">
        <v>7000</v>
      </c>
      <c r="F22" s="1">
        <v>2500</v>
      </c>
      <c r="I22" s="1">
        <v>4000</v>
      </c>
      <c r="J22" s="1">
        <v>3000</v>
      </c>
    </row>
    <row r="23" spans="2:12" ht="15">
      <c r="B23" s="1" t="s">
        <v>89</v>
      </c>
      <c r="C23" s="1">
        <f>D23</f>
        <v>3000</v>
      </c>
      <c r="D23" s="1">
        <f>SUM(E23:M23)</f>
        <v>3000</v>
      </c>
      <c r="L23" s="1">
        <v>3000</v>
      </c>
    </row>
    <row r="24" spans="2:9" ht="15">
      <c r="B24" s="1" t="s">
        <v>48</v>
      </c>
      <c r="C24" s="1">
        <f t="shared" si="1"/>
        <v>50000</v>
      </c>
      <c r="D24" s="1">
        <f t="shared" si="0"/>
        <v>50000</v>
      </c>
      <c r="E24" s="1">
        <v>25000</v>
      </c>
      <c r="I24" s="1">
        <v>25000</v>
      </c>
    </row>
    <row r="25" spans="2:11" ht="15">
      <c r="B25" s="1" t="s">
        <v>49</v>
      </c>
      <c r="C25" s="1">
        <f t="shared" si="1"/>
        <v>75000</v>
      </c>
      <c r="D25" s="1">
        <f t="shared" si="0"/>
        <v>75000</v>
      </c>
      <c r="E25" s="1">
        <v>40000</v>
      </c>
      <c r="I25" s="1">
        <v>30000</v>
      </c>
      <c r="K25" s="1">
        <v>5000</v>
      </c>
    </row>
    <row r="26" spans="2:11" ht="15">
      <c r="B26" s="1" t="s">
        <v>61</v>
      </c>
      <c r="C26" s="1">
        <f t="shared" si="1"/>
        <v>70000</v>
      </c>
      <c r="D26" s="1">
        <f t="shared" si="0"/>
        <v>70000</v>
      </c>
      <c r="E26" s="1">
        <v>35000</v>
      </c>
      <c r="I26" s="1">
        <v>30000</v>
      </c>
      <c r="K26" s="1">
        <v>5000</v>
      </c>
    </row>
    <row r="27" spans="2:13" ht="15">
      <c r="B27" s="1" t="s">
        <v>23</v>
      </c>
      <c r="C27" s="1">
        <f>SUM(C8:C26)</f>
        <v>656900</v>
      </c>
      <c r="D27" s="1">
        <f>SUM(D8:D26)</f>
        <v>656900</v>
      </c>
      <c r="E27" s="1">
        <f>SUM(E8:E26)</f>
        <v>228000</v>
      </c>
      <c r="F27" s="1">
        <f>SUM(F8:F26)</f>
        <v>32500</v>
      </c>
      <c r="G27" s="1">
        <f>SUM(G8:G26)</f>
        <v>10000</v>
      </c>
      <c r="I27" s="1">
        <f>SUM(I8:I26)</f>
        <v>212000</v>
      </c>
      <c r="J27" s="1">
        <f>SUM(J8:J26)</f>
        <v>75200</v>
      </c>
      <c r="K27" s="1">
        <f>SUM(K8:K26)</f>
        <v>65000</v>
      </c>
      <c r="L27" s="1">
        <f>SUM(L8:L26)</f>
        <v>30000</v>
      </c>
      <c r="M27" s="1">
        <f>SUM(M8:M26)</f>
        <v>4200</v>
      </c>
    </row>
    <row r="28" spans="1:2" ht="15">
      <c r="A28" s="1" t="s">
        <v>27</v>
      </c>
      <c r="B28" s="1" t="s">
        <v>37</v>
      </c>
    </row>
    <row r="29" spans="1:9" ht="15">
      <c r="A29" s="1">
        <v>3224</v>
      </c>
      <c r="B29" s="1" t="s">
        <v>78</v>
      </c>
      <c r="C29" s="1">
        <f>C30+C31</f>
        <v>23000</v>
      </c>
      <c r="D29" s="1">
        <f>D30+D31</f>
        <v>23000</v>
      </c>
      <c r="I29" s="1">
        <f>I30+I31</f>
        <v>23000</v>
      </c>
    </row>
    <row r="30" spans="2:9" ht="15">
      <c r="B30" s="1" t="s">
        <v>79</v>
      </c>
      <c r="C30" s="1">
        <f>D30</f>
        <v>16000</v>
      </c>
      <c r="D30" s="1">
        <f>SUM(E30:M30)</f>
        <v>16000</v>
      </c>
      <c r="I30" s="1">
        <v>16000</v>
      </c>
    </row>
    <row r="31" spans="2:9" ht="15">
      <c r="B31" s="1" t="s">
        <v>62</v>
      </c>
      <c r="C31" s="1">
        <f>D31</f>
        <v>7000</v>
      </c>
      <c r="D31" s="1">
        <f>SUM(E31:M31)</f>
        <v>7000</v>
      </c>
      <c r="I31" s="1">
        <v>7000</v>
      </c>
    </row>
    <row r="32" spans="1:9" ht="15">
      <c r="A32" s="1">
        <v>3237</v>
      </c>
      <c r="B32" s="1" t="s">
        <v>20</v>
      </c>
      <c r="C32" s="1">
        <f>SUM(C33:C36)</f>
        <v>1242200</v>
      </c>
      <c r="D32" s="1">
        <f>SUM(D33:D36)</f>
        <v>1242200</v>
      </c>
      <c r="E32" s="1">
        <f>SUM(E33:E36)</f>
        <v>250000</v>
      </c>
      <c r="F32" s="1">
        <f>SUM(F33:F36)</f>
        <v>20000</v>
      </c>
      <c r="I32" s="1">
        <f>SUM(I33:I36)</f>
        <v>972200</v>
      </c>
    </row>
    <row r="33" spans="2:9" ht="15">
      <c r="B33" s="1" t="s">
        <v>50</v>
      </c>
      <c r="C33" s="1">
        <f>D33</f>
        <v>500000</v>
      </c>
      <c r="D33" s="1">
        <f>SUM(E33:M33)</f>
        <v>500000</v>
      </c>
      <c r="E33" s="1">
        <v>250000</v>
      </c>
      <c r="I33" s="1">
        <v>250000</v>
      </c>
    </row>
    <row r="34" spans="2:9" ht="15">
      <c r="B34" s="1" t="s">
        <v>51</v>
      </c>
      <c r="C34" s="1">
        <f>D34</f>
        <v>55000</v>
      </c>
      <c r="D34" s="1">
        <f>SUM(E34:M34)</f>
        <v>55000</v>
      </c>
      <c r="F34" s="1">
        <v>20000</v>
      </c>
      <c r="I34" s="1">
        <v>35000</v>
      </c>
    </row>
    <row r="35" spans="2:9" ht="15">
      <c r="B35" s="1" t="s">
        <v>69</v>
      </c>
      <c r="C35" s="1">
        <v>670000</v>
      </c>
      <c r="D35" s="1">
        <f>SUM(E35:M35)</f>
        <v>670000</v>
      </c>
      <c r="I35" s="1">
        <v>670000</v>
      </c>
    </row>
    <row r="36" spans="2:9" ht="15">
      <c r="B36" s="1" t="s">
        <v>70</v>
      </c>
      <c r="C36" s="1">
        <v>17200</v>
      </c>
      <c r="D36" s="1">
        <f>SUM(E36:M36)</f>
        <v>17200</v>
      </c>
      <c r="I36" s="1">
        <v>17200</v>
      </c>
    </row>
    <row r="37" spans="1:9" ht="15">
      <c r="A37" s="1">
        <v>3231</v>
      </c>
      <c r="B37" s="1" t="s">
        <v>18</v>
      </c>
      <c r="C37" s="1">
        <f>C38+C39</f>
        <v>37000</v>
      </c>
      <c r="D37" s="1">
        <f>SUM(E37:M37)</f>
        <v>37000</v>
      </c>
      <c r="I37" s="1">
        <v>37000</v>
      </c>
    </row>
    <row r="38" spans="2:3" ht="15">
      <c r="B38" s="1" t="s">
        <v>76</v>
      </c>
      <c r="C38" s="1">
        <v>35000</v>
      </c>
    </row>
    <row r="39" spans="2:3" ht="15">
      <c r="B39" s="1" t="s">
        <v>77</v>
      </c>
      <c r="C39" s="1">
        <v>2000</v>
      </c>
    </row>
    <row r="40" spans="1:9" ht="15">
      <c r="A40" s="1">
        <v>3292</v>
      </c>
      <c r="B40" s="1" t="s">
        <v>22</v>
      </c>
      <c r="C40" s="1">
        <f>C41+C42</f>
        <v>30800</v>
      </c>
      <c r="D40" s="1">
        <f>SUM(E40:M40)</f>
        <v>30800</v>
      </c>
      <c r="I40" s="1">
        <v>30800</v>
      </c>
    </row>
    <row r="41" spans="2:3" ht="15">
      <c r="B41" s="1" t="s">
        <v>73</v>
      </c>
      <c r="C41" s="1">
        <v>30000</v>
      </c>
    </row>
    <row r="42" spans="2:3" ht="15">
      <c r="B42" s="1" t="s">
        <v>74</v>
      </c>
      <c r="C42" s="1">
        <v>800</v>
      </c>
    </row>
    <row r="43" spans="2:9" ht="15">
      <c r="B43" s="1" t="s">
        <v>23</v>
      </c>
      <c r="C43" s="1">
        <f>C29+C32+C37+C40</f>
        <v>1333000</v>
      </c>
      <c r="D43" s="1">
        <f>D29+D32+D37+D40</f>
        <v>1333000</v>
      </c>
      <c r="E43" s="1">
        <f>E29+E32+E37+E40</f>
        <v>250000</v>
      </c>
      <c r="F43" s="1">
        <f>F29+F32+F37+F40</f>
        <v>20000</v>
      </c>
      <c r="I43" s="1">
        <f>I29+I32+I37+I40</f>
        <v>1063000</v>
      </c>
    </row>
    <row r="44" spans="1:2" ht="15">
      <c r="A44" s="1" t="s">
        <v>29</v>
      </c>
      <c r="B44" s="1" t="s">
        <v>38</v>
      </c>
    </row>
    <row r="45" spans="2:5" ht="15">
      <c r="B45" s="1" t="s">
        <v>67</v>
      </c>
      <c r="C45" s="1">
        <f>D45</f>
        <v>30000</v>
      </c>
      <c r="D45" s="1">
        <f>SUM(E45:M45)</f>
        <v>30000</v>
      </c>
      <c r="E45" s="1">
        <v>30000</v>
      </c>
    </row>
    <row r="46" spans="2:5" ht="15">
      <c r="B46" s="1" t="s">
        <v>23</v>
      </c>
      <c r="C46" s="1">
        <f>SUM(C45:C45)</f>
        <v>30000</v>
      </c>
      <c r="D46" s="1">
        <f>SUM(E46:M46)</f>
        <v>30000</v>
      </c>
      <c r="E46" s="1">
        <f>SUM(E45:E45)</f>
        <v>30000</v>
      </c>
    </row>
    <row r="47" spans="1:2" ht="15">
      <c r="A47" s="1" t="s">
        <v>30</v>
      </c>
      <c r="B47" s="1" t="s">
        <v>39</v>
      </c>
    </row>
    <row r="48" spans="2:5" ht="15">
      <c r="B48" s="1" t="s">
        <v>52</v>
      </c>
      <c r="C48" s="1">
        <f>D48</f>
        <v>50000</v>
      </c>
      <c r="D48" s="1">
        <f>SUM(E48:M48)</f>
        <v>50000</v>
      </c>
      <c r="E48" s="1">
        <v>50000</v>
      </c>
    </row>
    <row r="49" spans="2:13" ht="15">
      <c r="B49" s="1" t="s">
        <v>63</v>
      </c>
      <c r="C49" s="1">
        <f>D49</f>
        <v>100000</v>
      </c>
      <c r="D49" s="1">
        <f>SUM(E49:M49)</f>
        <v>100000</v>
      </c>
      <c r="M49" s="1">
        <v>100000</v>
      </c>
    </row>
    <row r="50" spans="2:13" ht="15">
      <c r="B50" s="1" t="s">
        <v>23</v>
      </c>
      <c r="C50" s="1">
        <f>SUM(C48:C49)</f>
        <v>150000</v>
      </c>
      <c r="D50" s="1">
        <f>SUM(E50:M50)</f>
        <v>150000</v>
      </c>
      <c r="E50" s="1">
        <f>SUM(E48:E49)</f>
        <v>50000</v>
      </c>
      <c r="M50" s="1">
        <f>SUM(M48:M49)</f>
        <v>100000</v>
      </c>
    </row>
    <row r="51" spans="1:2" ht="15">
      <c r="A51" s="1" t="s">
        <v>31</v>
      </c>
      <c r="B51" s="1" t="s">
        <v>36</v>
      </c>
    </row>
    <row r="52" spans="2:5" ht="15">
      <c r="B52" s="1" t="s">
        <v>72</v>
      </c>
      <c r="C52" s="1">
        <f>D52</f>
        <v>10000</v>
      </c>
      <c r="D52" s="1">
        <f>SUM(E52:M52)</f>
        <v>10000</v>
      </c>
      <c r="E52" s="1">
        <v>10000</v>
      </c>
    </row>
    <row r="53" spans="2:5" ht="15">
      <c r="B53" s="1" t="s">
        <v>23</v>
      </c>
      <c r="C53" s="1">
        <f>SUM(C52:C52)</f>
        <v>10000</v>
      </c>
      <c r="D53" s="1">
        <f>SUM(E53:M53)</f>
        <v>10000</v>
      </c>
      <c r="E53" s="1">
        <f>SUM(E52:E52)</f>
        <v>10000</v>
      </c>
    </row>
    <row r="54" spans="1:2" ht="15">
      <c r="A54" s="1" t="s">
        <v>32</v>
      </c>
      <c r="B54" s="1" t="s">
        <v>28</v>
      </c>
    </row>
    <row r="55" ht="15">
      <c r="B55" s="1" t="s">
        <v>53</v>
      </c>
    </row>
    <row r="56" spans="1:9" ht="15">
      <c r="A56" s="1">
        <v>3211</v>
      </c>
      <c r="B56" s="1" t="s">
        <v>17</v>
      </c>
      <c r="C56" s="1">
        <f>D56</f>
        <v>30000</v>
      </c>
      <c r="D56" s="1">
        <f aca="true" t="shared" si="2" ref="D56:D70">SUM(E56:M56)</f>
        <v>30000</v>
      </c>
      <c r="E56" s="1">
        <v>17000</v>
      </c>
      <c r="I56" s="1">
        <v>13000</v>
      </c>
    </row>
    <row r="57" spans="1:11" ht="15">
      <c r="A57" s="1">
        <v>3214</v>
      </c>
      <c r="B57" s="1" t="s">
        <v>54</v>
      </c>
      <c r="C57" s="1">
        <f aca="true" t="shared" si="3" ref="C57:C70">D57</f>
        <v>5000</v>
      </c>
      <c r="D57" s="1">
        <f t="shared" si="2"/>
        <v>5000</v>
      </c>
      <c r="E57" s="1">
        <v>2800</v>
      </c>
      <c r="K57" s="1">
        <v>2200</v>
      </c>
    </row>
    <row r="58" spans="1:9" ht="15">
      <c r="A58" s="1">
        <v>3222</v>
      </c>
      <c r="B58" s="1" t="s">
        <v>58</v>
      </c>
      <c r="C58" s="1">
        <f t="shared" si="3"/>
        <v>115000</v>
      </c>
      <c r="D58" s="1">
        <f t="shared" si="2"/>
        <v>115000</v>
      </c>
      <c r="E58" s="1">
        <v>50000</v>
      </c>
      <c r="I58" s="1">
        <v>65000</v>
      </c>
    </row>
    <row r="59" spans="1:11" ht="15">
      <c r="A59" s="1">
        <v>3225</v>
      </c>
      <c r="B59" s="1" t="s">
        <v>83</v>
      </c>
      <c r="C59" s="1">
        <f t="shared" si="3"/>
        <v>23000</v>
      </c>
      <c r="D59" s="1">
        <f t="shared" si="2"/>
        <v>23000</v>
      </c>
      <c r="E59" s="1">
        <v>10000</v>
      </c>
      <c r="I59" s="1">
        <v>5000</v>
      </c>
      <c r="K59" s="1">
        <v>8000</v>
      </c>
    </row>
    <row r="60" spans="1:9" ht="15">
      <c r="A60" s="1">
        <v>3231</v>
      </c>
      <c r="B60" s="1" t="s">
        <v>64</v>
      </c>
      <c r="C60" s="1">
        <f t="shared" si="3"/>
        <v>150000</v>
      </c>
      <c r="D60" s="1">
        <f t="shared" si="2"/>
        <v>150000</v>
      </c>
      <c r="E60" s="1">
        <v>100000</v>
      </c>
      <c r="I60" s="1">
        <v>50000</v>
      </c>
    </row>
    <row r="61" spans="1:9" ht="15">
      <c r="A61" s="1">
        <v>3233</v>
      </c>
      <c r="B61" s="1" t="s">
        <v>56</v>
      </c>
      <c r="C61" s="1">
        <f t="shared" si="3"/>
        <v>160000</v>
      </c>
      <c r="D61" s="1">
        <f t="shared" si="2"/>
        <v>160000</v>
      </c>
      <c r="E61" s="1">
        <v>30000</v>
      </c>
      <c r="F61" s="1">
        <v>20000</v>
      </c>
      <c r="G61" s="1">
        <v>60000</v>
      </c>
      <c r="I61" s="1">
        <v>50000</v>
      </c>
    </row>
    <row r="62" spans="1:11" ht="15">
      <c r="A62" s="1">
        <v>3235</v>
      </c>
      <c r="B62" s="1" t="s">
        <v>19</v>
      </c>
      <c r="C62" s="1">
        <f t="shared" si="3"/>
        <v>200000</v>
      </c>
      <c r="D62" s="1">
        <f t="shared" si="2"/>
        <v>200000</v>
      </c>
      <c r="E62" s="1">
        <v>15000</v>
      </c>
      <c r="G62" s="1">
        <v>125000</v>
      </c>
      <c r="I62" s="1">
        <v>50000</v>
      </c>
      <c r="K62" s="1">
        <v>10000</v>
      </c>
    </row>
    <row r="63" spans="1:11" ht="15">
      <c r="A63" s="1">
        <v>3237</v>
      </c>
      <c r="B63" s="1" t="s">
        <v>20</v>
      </c>
      <c r="C63" s="1">
        <f t="shared" si="3"/>
        <v>200000</v>
      </c>
      <c r="D63" s="1">
        <f t="shared" si="2"/>
        <v>200000</v>
      </c>
      <c r="E63" s="1">
        <v>70000</v>
      </c>
      <c r="F63" s="1">
        <v>30000</v>
      </c>
      <c r="I63" s="1">
        <v>70000</v>
      </c>
      <c r="K63" s="1">
        <v>30000</v>
      </c>
    </row>
    <row r="64" spans="1:11" ht="15">
      <c r="A64" s="1">
        <v>3239</v>
      </c>
      <c r="B64" s="1" t="s">
        <v>21</v>
      </c>
      <c r="C64" s="1">
        <f t="shared" si="3"/>
        <v>420000</v>
      </c>
      <c r="D64" s="1">
        <f t="shared" si="2"/>
        <v>420000</v>
      </c>
      <c r="E64" s="1">
        <v>140000</v>
      </c>
      <c r="F64" s="1">
        <v>2500</v>
      </c>
      <c r="G64" s="1">
        <v>20000</v>
      </c>
      <c r="I64" s="1">
        <v>187500</v>
      </c>
      <c r="K64" s="1">
        <v>70000</v>
      </c>
    </row>
    <row r="65" spans="1:9" ht="15">
      <c r="A65" s="1">
        <v>3241</v>
      </c>
      <c r="B65" s="1" t="s">
        <v>65</v>
      </c>
      <c r="C65" s="1">
        <f t="shared" si="3"/>
        <v>25000</v>
      </c>
      <c r="D65" s="1">
        <f t="shared" si="2"/>
        <v>25000</v>
      </c>
      <c r="E65" s="1">
        <v>10000</v>
      </c>
      <c r="F65" s="1">
        <v>5000</v>
      </c>
      <c r="I65" s="1">
        <v>10000</v>
      </c>
    </row>
    <row r="66" spans="1:9" ht="15">
      <c r="A66" s="1">
        <v>3292</v>
      </c>
      <c r="B66" s="1" t="s">
        <v>22</v>
      </c>
      <c r="C66" s="1">
        <f t="shared" si="3"/>
        <v>160000</v>
      </c>
      <c r="D66" s="1">
        <f t="shared" si="2"/>
        <v>160000</v>
      </c>
      <c r="E66" s="1">
        <v>85000</v>
      </c>
      <c r="I66" s="1">
        <v>75000</v>
      </c>
    </row>
    <row r="67" spans="1:11" ht="15">
      <c r="A67" s="1">
        <v>4221</v>
      </c>
      <c r="B67" s="1" t="s">
        <v>80</v>
      </c>
      <c r="C67" s="1">
        <f t="shared" si="3"/>
        <v>50000</v>
      </c>
      <c r="D67" s="1">
        <f t="shared" si="2"/>
        <v>50000</v>
      </c>
      <c r="E67" s="1">
        <v>30000</v>
      </c>
      <c r="F67" s="1">
        <v>5000</v>
      </c>
      <c r="I67" s="1">
        <v>10000</v>
      </c>
      <c r="K67" s="1">
        <v>5000</v>
      </c>
    </row>
    <row r="68" spans="1:11" ht="15">
      <c r="A68" s="1">
        <v>4222</v>
      </c>
      <c r="B68" s="1" t="s">
        <v>81</v>
      </c>
      <c r="C68" s="1">
        <f t="shared" si="3"/>
        <v>60000</v>
      </c>
      <c r="D68" s="1">
        <f t="shared" si="2"/>
        <v>60000</v>
      </c>
      <c r="E68" s="1">
        <v>20000</v>
      </c>
      <c r="I68" s="1">
        <v>10000</v>
      </c>
      <c r="K68" s="1">
        <v>30000</v>
      </c>
    </row>
    <row r="69" spans="1:11" ht="15">
      <c r="A69" s="1">
        <v>4225</v>
      </c>
      <c r="B69" s="1" t="s">
        <v>82</v>
      </c>
      <c r="C69" s="1">
        <f t="shared" si="3"/>
        <v>20000</v>
      </c>
      <c r="D69" s="1">
        <f t="shared" si="2"/>
        <v>20000</v>
      </c>
      <c r="E69" s="1">
        <v>10000</v>
      </c>
      <c r="F69" s="1">
        <v>5000</v>
      </c>
      <c r="K69" s="1">
        <v>5000</v>
      </c>
    </row>
    <row r="70" spans="1:11" ht="15">
      <c r="A70" s="1">
        <v>4262</v>
      </c>
      <c r="B70" s="1" t="s">
        <v>66</v>
      </c>
      <c r="C70" s="1">
        <f t="shared" si="3"/>
        <v>20000</v>
      </c>
      <c r="D70" s="1">
        <f t="shared" si="2"/>
        <v>20000</v>
      </c>
      <c r="E70" s="1">
        <v>10000</v>
      </c>
      <c r="F70" s="1">
        <v>5000</v>
      </c>
      <c r="K70" s="1">
        <v>5000</v>
      </c>
    </row>
    <row r="71" spans="2:11" ht="15">
      <c r="B71" s="1" t="s">
        <v>23</v>
      </c>
      <c r="C71" s="1">
        <f>SUM(C56:C70)</f>
        <v>1638000</v>
      </c>
      <c r="D71" s="1">
        <f>SUM(D56:D70)</f>
        <v>1638000</v>
      </c>
      <c r="E71" s="1">
        <f>SUM(E56:E70)</f>
        <v>599800</v>
      </c>
      <c r="F71" s="1">
        <f>SUM(F56:F70)</f>
        <v>72500</v>
      </c>
      <c r="G71" s="1">
        <f>SUM(G56:G70)</f>
        <v>205000</v>
      </c>
      <c r="I71" s="1">
        <f>SUM(I56:I70)</f>
        <v>595500</v>
      </c>
      <c r="K71" s="1">
        <f>SUM(K56:K70)</f>
        <v>165200</v>
      </c>
    </row>
    <row r="72" spans="1:2" ht="15">
      <c r="A72" s="1" t="s">
        <v>33</v>
      </c>
      <c r="B72" s="1" t="s">
        <v>40</v>
      </c>
    </row>
    <row r="73" ht="15">
      <c r="B73" s="1" t="s">
        <v>59</v>
      </c>
    </row>
    <row r="74" spans="1:5" ht="15">
      <c r="A74" s="1">
        <v>3211</v>
      </c>
      <c r="B74" s="1" t="s">
        <v>17</v>
      </c>
      <c r="C74" s="1">
        <v>30000</v>
      </c>
      <c r="D74" s="1">
        <f>SUM(E74:M74)</f>
        <v>30000</v>
      </c>
      <c r="E74" s="1">
        <v>30000</v>
      </c>
    </row>
    <row r="75" spans="1:5" ht="15">
      <c r="A75" s="1">
        <v>3214</v>
      </c>
      <c r="B75" s="1" t="s">
        <v>54</v>
      </c>
      <c r="C75" s="1">
        <v>20000</v>
      </c>
      <c r="D75" s="1">
        <f aca="true" t="shared" si="4" ref="D75:D83">SUM(E75:M75)</f>
        <v>20000</v>
      </c>
      <c r="E75" s="1">
        <v>20000</v>
      </c>
    </row>
    <row r="76" spans="1:5" ht="15">
      <c r="A76" s="1">
        <v>3222</v>
      </c>
      <c r="B76" s="1" t="s">
        <v>58</v>
      </c>
      <c r="C76" s="1">
        <v>20000</v>
      </c>
      <c r="D76" s="1">
        <f t="shared" si="4"/>
        <v>20000</v>
      </c>
      <c r="E76" s="1">
        <v>20000</v>
      </c>
    </row>
    <row r="77" spans="1:5" ht="15">
      <c r="A77" s="1">
        <v>3225</v>
      </c>
      <c r="B77" s="1" t="s">
        <v>55</v>
      </c>
      <c r="C77" s="1">
        <f aca="true" t="shared" si="5" ref="C77:C82">D77</f>
        <v>100000</v>
      </c>
      <c r="D77" s="1">
        <f t="shared" si="4"/>
        <v>100000</v>
      </c>
      <c r="E77" s="1">
        <v>100000</v>
      </c>
    </row>
    <row r="78" spans="1:5" ht="15">
      <c r="A78" s="1">
        <v>3231</v>
      </c>
      <c r="B78" s="1" t="s">
        <v>18</v>
      </c>
      <c r="C78" s="1">
        <f t="shared" si="5"/>
        <v>10000</v>
      </c>
      <c r="D78" s="1">
        <f t="shared" si="4"/>
        <v>10000</v>
      </c>
      <c r="E78" s="1">
        <v>10000</v>
      </c>
    </row>
    <row r="79" spans="1:5" ht="15">
      <c r="A79" s="1">
        <v>3233</v>
      </c>
      <c r="B79" s="1" t="s">
        <v>56</v>
      </c>
      <c r="C79" s="1">
        <f t="shared" si="5"/>
        <v>50000</v>
      </c>
      <c r="D79" s="1">
        <f t="shared" si="4"/>
        <v>50000</v>
      </c>
      <c r="E79" s="1">
        <v>50000</v>
      </c>
    </row>
    <row r="80" spans="1:5" ht="15">
      <c r="A80" s="1">
        <v>3235</v>
      </c>
      <c r="B80" s="1" t="s">
        <v>19</v>
      </c>
      <c r="C80" s="1">
        <f t="shared" si="5"/>
        <v>50000</v>
      </c>
      <c r="D80" s="1">
        <f t="shared" si="4"/>
        <v>50000</v>
      </c>
      <c r="E80" s="1">
        <v>50000</v>
      </c>
    </row>
    <row r="81" spans="1:5" ht="15">
      <c r="A81" s="1">
        <v>3237</v>
      </c>
      <c r="B81" s="1" t="s">
        <v>20</v>
      </c>
      <c r="C81" s="1">
        <f t="shared" si="5"/>
        <v>1391700</v>
      </c>
      <c r="D81" s="1">
        <f t="shared" si="4"/>
        <v>1391700</v>
      </c>
      <c r="E81" s="1">
        <v>1391700</v>
      </c>
    </row>
    <row r="82" spans="1:5" ht="15">
      <c r="A82" s="1">
        <v>3239</v>
      </c>
      <c r="B82" s="1" t="s">
        <v>21</v>
      </c>
      <c r="C82" s="1">
        <f t="shared" si="5"/>
        <v>50000</v>
      </c>
      <c r="D82" s="1">
        <f t="shared" si="4"/>
        <v>50000</v>
      </c>
      <c r="E82" s="1">
        <v>50000</v>
      </c>
    </row>
    <row r="83" spans="1:5" ht="15">
      <c r="A83" s="1">
        <v>3292</v>
      </c>
      <c r="B83" s="1" t="s">
        <v>57</v>
      </c>
      <c r="C83" s="1">
        <v>50000</v>
      </c>
      <c r="D83" s="1">
        <f t="shared" si="4"/>
        <v>50000</v>
      </c>
      <c r="E83" s="1">
        <v>50000</v>
      </c>
    </row>
    <row r="84" spans="2:5" ht="15">
      <c r="B84" s="1" t="s">
        <v>23</v>
      </c>
      <c r="C84" s="1">
        <f>SUM(C74:C83)</f>
        <v>1771700</v>
      </c>
      <c r="D84" s="1">
        <f>SUM(D74:D83)</f>
        <v>1771700</v>
      </c>
      <c r="E84" s="1">
        <f>SUM(E74:E83)</f>
        <v>1771700</v>
      </c>
    </row>
    <row r="85" spans="1:13" ht="15">
      <c r="A85" s="1" t="s">
        <v>34</v>
      </c>
      <c r="B85" s="1" t="s">
        <v>35</v>
      </c>
      <c r="C85" s="1">
        <f aca="true" t="shared" si="6" ref="C85:M85">C4+C6+C27+C43+C46+C50+C53+C71+C84</f>
        <v>9342700</v>
      </c>
      <c r="D85" s="1">
        <f t="shared" si="6"/>
        <v>9342700</v>
      </c>
      <c r="E85" s="1">
        <f t="shared" si="6"/>
        <v>6607200</v>
      </c>
      <c r="F85" s="1">
        <f t="shared" si="6"/>
        <v>160400</v>
      </c>
      <c r="G85" s="1">
        <f t="shared" si="6"/>
        <v>264500</v>
      </c>
      <c r="H85" s="1">
        <f t="shared" si="6"/>
        <v>500</v>
      </c>
      <c r="I85" s="1">
        <f t="shared" si="6"/>
        <v>1870500</v>
      </c>
      <c r="J85" s="1">
        <f t="shared" si="6"/>
        <v>75200</v>
      </c>
      <c r="K85" s="1">
        <f t="shared" si="6"/>
        <v>230200</v>
      </c>
      <c r="L85" s="1">
        <f t="shared" si="6"/>
        <v>30000</v>
      </c>
      <c r="M85" s="1">
        <f t="shared" si="6"/>
        <v>104200</v>
      </c>
    </row>
  </sheetData>
  <sheetProtection/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Horvat_Ljiljana</dc:creator>
  <cp:keywords/>
  <dc:description/>
  <cp:lastModifiedBy>Perše Tatjana</cp:lastModifiedBy>
  <cp:lastPrinted>2020-10-29T08:38:40Z</cp:lastPrinted>
  <dcterms:created xsi:type="dcterms:W3CDTF">2017-09-05T12:27:30Z</dcterms:created>
  <dcterms:modified xsi:type="dcterms:W3CDTF">2021-09-09T07:52:04Z</dcterms:modified>
  <cp:category/>
  <cp:version/>
  <cp:contentType/>
  <cp:contentStatus/>
</cp:coreProperties>
</file>