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2018 19\Broj učenika i odjela 2018 19\"/>
    </mc:Choice>
  </mc:AlternateContent>
  <bookViews>
    <workbookView xWindow="120" yWindow="75" windowWidth="15600" windowHeight="9240" tabRatio="555"/>
  </bookViews>
  <sheets>
    <sheet name="2018 19" sheetId="14" r:id="rId1"/>
  </sheets>
  <calcPr calcId="152511"/>
</workbook>
</file>

<file path=xl/calcChain.xml><?xml version="1.0" encoding="utf-8"?>
<calcChain xmlns="http://schemas.openxmlformats.org/spreadsheetml/2006/main">
  <c r="AB40" i="14" l="1"/>
  <c r="AA40" i="14"/>
  <c r="AB41" i="14"/>
  <c r="AA41" i="14"/>
  <c r="AA19" i="14" l="1"/>
  <c r="AA10" i="14"/>
  <c r="Z32" i="14"/>
  <c r="Z35" i="14" s="1"/>
  <c r="Y32" i="14"/>
  <c r="Y35" i="14" s="1"/>
  <c r="X32" i="14"/>
  <c r="X35" i="14" s="1"/>
  <c r="W32" i="14"/>
  <c r="W35" i="14" s="1"/>
  <c r="V32" i="14"/>
  <c r="V35" i="14" s="1"/>
  <c r="U32" i="14"/>
  <c r="U35" i="14" s="1"/>
  <c r="T32" i="14"/>
  <c r="T35" i="14" s="1"/>
  <c r="S32" i="14"/>
  <c r="S35" i="14" s="1"/>
  <c r="R32" i="14"/>
  <c r="R35" i="14" s="1"/>
  <c r="Q32" i="14"/>
  <c r="Q35" i="14" s="1"/>
  <c r="P32" i="14"/>
  <c r="P35" i="14" s="1"/>
  <c r="O32" i="14"/>
  <c r="O35" i="14" s="1"/>
  <c r="N32" i="14"/>
  <c r="N35" i="14" s="1"/>
  <c r="M32" i="14"/>
  <c r="M35" i="14" s="1"/>
  <c r="L32" i="14"/>
  <c r="L35" i="14" s="1"/>
  <c r="K32" i="14"/>
  <c r="J32" i="14"/>
  <c r="J35" i="14" s="1"/>
  <c r="I32" i="14"/>
  <c r="I35" i="14" s="1"/>
  <c r="H32" i="14"/>
  <c r="H35" i="14" s="1"/>
  <c r="G32" i="14"/>
  <c r="G35" i="14" s="1"/>
  <c r="F32" i="14"/>
  <c r="F35" i="14" s="1"/>
  <c r="E32" i="14"/>
  <c r="E35" i="14" s="1"/>
  <c r="D32" i="14"/>
  <c r="D35" i="14" s="1"/>
  <c r="C32" i="14"/>
  <c r="AB32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B35" i="14" l="1"/>
  <c r="AA32" i="14"/>
  <c r="C35" i="14"/>
  <c r="K35" i="14"/>
  <c r="AA35" i="14" l="1"/>
</calcChain>
</file>

<file path=xl/sharedStrings.xml><?xml version="1.0" encoding="utf-8"?>
<sst xmlns="http://schemas.openxmlformats.org/spreadsheetml/2006/main" count="79" uniqueCount="55">
  <si>
    <t>UKUPNO</t>
  </si>
  <si>
    <t>Broj odjela</t>
  </si>
  <si>
    <t>Broj učenika</t>
  </si>
  <si>
    <t>OŠ "Belvedere"</t>
  </si>
  <si>
    <t>OŠ "Brajda"</t>
  </si>
  <si>
    <t>OŠ "Centar"</t>
  </si>
  <si>
    <t>OŠ-SE "Dolac"</t>
  </si>
  <si>
    <t>OŠ "Eugen Kumičić"</t>
  </si>
  <si>
    <t>OŠ "Fran Franković"</t>
  </si>
  <si>
    <t>OŠ "Gelsi"</t>
  </si>
  <si>
    <t>OŠ "Gornja Vežica"</t>
  </si>
  <si>
    <t>OŠ Ivana Zajca</t>
  </si>
  <si>
    <t>OŠ "Kozala"</t>
  </si>
  <si>
    <t>OŠ "Nikola Tesla"</t>
  </si>
  <si>
    <t>OŠ "Pećine"</t>
  </si>
  <si>
    <t>OŠ "Pehlin"</t>
  </si>
  <si>
    <t>OŠ "Podmurvice"</t>
  </si>
  <si>
    <t>OŠ-SE "San Nicolo"</t>
  </si>
  <si>
    <t>OŠ "Srdoči"</t>
  </si>
  <si>
    <t>OŠ "Škurinje"</t>
  </si>
  <si>
    <t>OŠ "Trsat"</t>
  </si>
  <si>
    <t>OŠ "Turnić"</t>
  </si>
  <si>
    <t>OŠ "Vladimir Gortan"</t>
  </si>
  <si>
    <t>OŠ "Vežica"</t>
  </si>
  <si>
    <t>OŠ "Zamet"</t>
  </si>
  <si>
    <t>UKUPNO OŠ 1-23</t>
  </si>
  <si>
    <t>OSNOVNA WALDORFSKA ŠKOLA</t>
  </si>
  <si>
    <t>Centar za odgoj i obrazovanje</t>
  </si>
  <si>
    <t>Red.br.</t>
  </si>
  <si>
    <t>NAZIV ŠKOLE</t>
  </si>
  <si>
    <t>ČISTA ODJELJENJA *</t>
  </si>
  <si>
    <t>KOMBINIRANA ODJELJENJA *</t>
  </si>
  <si>
    <t>I raz.</t>
  </si>
  <si>
    <t>II raz.</t>
  </si>
  <si>
    <t>III raz.</t>
  </si>
  <si>
    <t>IV raz.</t>
  </si>
  <si>
    <t>V raz.</t>
  </si>
  <si>
    <t>VI raz.</t>
  </si>
  <si>
    <t>VII raz.</t>
  </si>
  <si>
    <t>VIII raz.</t>
  </si>
  <si>
    <t>Niži razredi</t>
  </si>
  <si>
    <t>Viši razredi</t>
  </si>
  <si>
    <t>kombinacija 2 raz.</t>
  </si>
  <si>
    <t>kombinacija 3 raz.</t>
  </si>
  <si>
    <t>kombinacija 4 raz.</t>
  </si>
  <si>
    <t>a</t>
  </si>
  <si>
    <t>c</t>
  </si>
  <si>
    <t>SVEUKUPNO</t>
  </si>
  <si>
    <t>OŠ ZA KLASIČNI BALET I SUVREMENI PLES *</t>
  </si>
  <si>
    <t>Katolička osnovna škola "Josip Pavlišić“</t>
  </si>
  <si>
    <t>Centar za autizam Rijeka</t>
  </si>
  <si>
    <t>Centar za odgoj i obrazovanje SREDNJA ŠKOLE</t>
  </si>
  <si>
    <t>Tablica 1.: PREGLED UKUPNOG BROJA UČENIKA I ODJELJENJA U ŠKOLI U ŠKOLSKOJ  2018./2019. GODINI</t>
  </si>
  <si>
    <t>OŠ "Kantrida" 1</t>
  </si>
  <si>
    <t xml:space="preserve">1 Ukupni broj učenika u OŠ "Kantrida" je 430 učenika u 23 odjela, od čega se 78 učenika  u 7 odjela odnosi se na Područnu školu pri Dječjoj bolnici Kantrida KBC Rijeka. Osnovna škola Kantrida organizira nastavu za učenike koji se nalaze na duljem bolničkom liječenju te u svom sastavu ima 3 kombinirana odjela RN - 31 uč i 4 čista razredna odjela - PN 47  uč).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</si>
</sst>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name val="Calibri"/>
      <family val="2"/>
      <charset val="238"/>
    </font>
    <font>
      <sz val="14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6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</font>
    <font>
      <sz val="16"/>
      <color rgb="FF0000FF"/>
      <name val="Calibri"/>
      <family val="2"/>
      <charset val="238"/>
    </font>
    <font>
      <b/>
      <sz val="14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4" fillId="0" borderId="1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/>
    <xf numFmtId="0" fontId="7" fillId="2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2" borderId="0" xfId="0" applyFont="1" applyFill="1"/>
    <xf numFmtId="0" fontId="18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7" fillId="0" borderId="53" xfId="0" applyFont="1" applyBorder="1"/>
    <xf numFmtId="0" fontId="3" fillId="0" borderId="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36" xfId="0" applyBorder="1" applyAlignment="1">
      <alignment horizontal="center" wrapText="1"/>
    </xf>
    <xf numFmtId="2" fontId="3" fillId="0" borderId="36" xfId="0" applyNumberFormat="1" applyFont="1" applyFill="1" applyBorder="1" applyAlignment="1">
      <alignment horizontal="center" wrapText="1"/>
    </xf>
    <xf numFmtId="2" fontId="3" fillId="0" borderId="23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8" fillId="2" borderId="36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textRotation="90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tabSelected="1" topLeftCell="A19" zoomScale="70" zoomScaleNormal="70" workbookViewId="0">
      <selection activeCell="AF28" sqref="AF28"/>
    </sheetView>
  </sheetViews>
  <sheetFormatPr defaultRowHeight="21" x14ac:dyDescent="0.35"/>
  <cols>
    <col min="1" max="1" width="5.140625" style="7" customWidth="1"/>
    <col min="2" max="2" width="21.42578125" style="7" customWidth="1"/>
    <col min="3" max="18" width="8.7109375" style="7" customWidth="1"/>
    <col min="19" max="19" width="7.140625" style="7" customWidth="1"/>
    <col min="20" max="21" width="7" style="7" customWidth="1"/>
    <col min="22" max="22" width="7.140625" style="7" customWidth="1"/>
    <col min="23" max="23" width="7" style="7" customWidth="1"/>
    <col min="24" max="24" width="7.140625" style="7" customWidth="1"/>
    <col min="25" max="25" width="6.7109375" style="7" customWidth="1"/>
    <col min="26" max="26" width="6.28515625" style="7" customWidth="1"/>
    <col min="27" max="27" width="8.140625" style="7" customWidth="1"/>
    <col min="28" max="28" width="7.28515625" style="7" customWidth="1"/>
    <col min="29" max="29" width="10.7109375" style="7" customWidth="1"/>
    <col min="30" max="30" width="7.28515625" style="7" customWidth="1"/>
    <col min="31" max="31" width="10.28515625" style="7" customWidth="1"/>
    <col min="32" max="32" width="10.7109375" style="7" customWidth="1"/>
    <col min="33" max="33" width="7.28515625" style="7" customWidth="1"/>
    <col min="34" max="34" width="21.85546875" style="7" customWidth="1"/>
    <col min="35" max="35" width="9.140625" style="23"/>
    <col min="36" max="16384" width="9.140625" style="7"/>
  </cols>
  <sheetData>
    <row r="1" spans="1:35" s="13" customFormat="1" ht="6" customHeight="1" x14ac:dyDescent="0.3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I1" s="22"/>
    </row>
    <row r="2" spans="1:35" s="13" customFormat="1" ht="19.5" customHeight="1" x14ac:dyDescent="0.3">
      <c r="A2" s="118" t="s">
        <v>52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78"/>
      <c r="AD2" s="78"/>
      <c r="AE2" s="78"/>
      <c r="AF2" s="78"/>
      <c r="AG2" s="78"/>
      <c r="AI2" s="22"/>
    </row>
    <row r="3" spans="1:35" s="13" customFormat="1" ht="8.25" customHeight="1" thickBo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5" s="13" customFormat="1" ht="12.75" customHeight="1" thickBot="1" x14ac:dyDescent="0.25">
      <c r="A4" s="119" t="s">
        <v>28</v>
      </c>
      <c r="B4" s="122" t="s">
        <v>29</v>
      </c>
      <c r="C4" s="125" t="s">
        <v>30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  <c r="S4" s="128" t="s">
        <v>31</v>
      </c>
      <c r="T4" s="129"/>
      <c r="U4" s="129"/>
      <c r="V4" s="129"/>
      <c r="W4" s="129"/>
      <c r="X4" s="129"/>
      <c r="Y4" s="129"/>
      <c r="Z4" s="130"/>
      <c r="AA4" s="125" t="s">
        <v>0</v>
      </c>
      <c r="AB4" s="127"/>
    </row>
    <row r="5" spans="1:35" s="13" customFormat="1" ht="19.5" customHeight="1" x14ac:dyDescent="0.2">
      <c r="A5" s="120"/>
      <c r="B5" s="123"/>
      <c r="C5" s="114" t="s">
        <v>32</v>
      </c>
      <c r="D5" s="115"/>
      <c r="E5" s="114" t="s">
        <v>33</v>
      </c>
      <c r="F5" s="115"/>
      <c r="G5" s="114" t="s">
        <v>34</v>
      </c>
      <c r="H5" s="115"/>
      <c r="I5" s="114" t="s">
        <v>35</v>
      </c>
      <c r="J5" s="115"/>
      <c r="K5" s="114" t="s">
        <v>36</v>
      </c>
      <c r="L5" s="115"/>
      <c r="M5" s="114" t="s">
        <v>37</v>
      </c>
      <c r="N5" s="115"/>
      <c r="O5" s="114" t="s">
        <v>38</v>
      </c>
      <c r="P5" s="115"/>
      <c r="Q5" s="114" t="s">
        <v>39</v>
      </c>
      <c r="R5" s="115"/>
      <c r="S5" s="116" t="s">
        <v>40</v>
      </c>
      <c r="T5" s="117"/>
      <c r="U5" s="117"/>
      <c r="V5" s="117"/>
      <c r="W5" s="117"/>
      <c r="X5" s="105"/>
      <c r="Y5" s="110" t="s">
        <v>41</v>
      </c>
      <c r="Z5" s="111"/>
      <c r="AA5" s="131"/>
      <c r="AB5" s="132"/>
    </row>
    <row r="6" spans="1:35" s="13" customFormat="1" ht="28.5" customHeight="1" x14ac:dyDescent="0.2">
      <c r="A6" s="120"/>
      <c r="B6" s="123"/>
      <c r="C6" s="106" t="s">
        <v>2</v>
      </c>
      <c r="D6" s="108" t="s">
        <v>1</v>
      </c>
      <c r="E6" s="106" t="s">
        <v>2</v>
      </c>
      <c r="F6" s="108" t="s">
        <v>1</v>
      </c>
      <c r="G6" s="106" t="s">
        <v>2</v>
      </c>
      <c r="H6" s="108" t="s">
        <v>1</v>
      </c>
      <c r="I6" s="106" t="s">
        <v>2</v>
      </c>
      <c r="J6" s="108" t="s">
        <v>1</v>
      </c>
      <c r="K6" s="106" t="s">
        <v>2</v>
      </c>
      <c r="L6" s="108" t="s">
        <v>1</v>
      </c>
      <c r="M6" s="106" t="s">
        <v>2</v>
      </c>
      <c r="N6" s="108" t="s">
        <v>1</v>
      </c>
      <c r="O6" s="106" t="s">
        <v>2</v>
      </c>
      <c r="P6" s="108" t="s">
        <v>1</v>
      </c>
      <c r="Q6" s="106" t="s">
        <v>2</v>
      </c>
      <c r="R6" s="108" t="s">
        <v>1</v>
      </c>
      <c r="S6" s="116" t="s">
        <v>42</v>
      </c>
      <c r="T6" s="105"/>
      <c r="U6" s="104" t="s">
        <v>43</v>
      </c>
      <c r="V6" s="105"/>
      <c r="W6" s="104" t="s">
        <v>44</v>
      </c>
      <c r="X6" s="105"/>
      <c r="Y6" s="112"/>
      <c r="Z6" s="113"/>
      <c r="AA6" s="106" t="s">
        <v>2</v>
      </c>
      <c r="AB6" s="108" t="s">
        <v>1</v>
      </c>
    </row>
    <row r="7" spans="1:35" s="13" customFormat="1" ht="40.5" customHeight="1" thickBot="1" x14ac:dyDescent="0.25">
      <c r="A7" s="121"/>
      <c r="B7" s="124"/>
      <c r="C7" s="107"/>
      <c r="D7" s="109"/>
      <c r="E7" s="107"/>
      <c r="F7" s="109"/>
      <c r="G7" s="107"/>
      <c r="H7" s="109"/>
      <c r="I7" s="107"/>
      <c r="J7" s="109"/>
      <c r="K7" s="107"/>
      <c r="L7" s="109"/>
      <c r="M7" s="107"/>
      <c r="N7" s="109"/>
      <c r="O7" s="107"/>
      <c r="P7" s="109"/>
      <c r="Q7" s="107"/>
      <c r="R7" s="109"/>
      <c r="S7" s="76" t="s">
        <v>2</v>
      </c>
      <c r="T7" s="14" t="s">
        <v>1</v>
      </c>
      <c r="U7" s="14" t="s">
        <v>2</v>
      </c>
      <c r="V7" s="14" t="s">
        <v>1</v>
      </c>
      <c r="W7" s="14" t="s">
        <v>2</v>
      </c>
      <c r="X7" s="14" t="s">
        <v>1</v>
      </c>
      <c r="Y7" s="14" t="s">
        <v>2</v>
      </c>
      <c r="Z7" s="77" t="s">
        <v>1</v>
      </c>
      <c r="AA7" s="107"/>
      <c r="AB7" s="109"/>
    </row>
    <row r="8" spans="1:35" s="15" customFormat="1" ht="12.75" customHeight="1" thickBot="1" x14ac:dyDescent="0.25">
      <c r="A8" s="2" t="s">
        <v>45</v>
      </c>
      <c r="B8" s="3" t="s">
        <v>46</v>
      </c>
      <c r="C8" s="27">
        <v>1</v>
      </c>
      <c r="D8" s="28">
        <v>2</v>
      </c>
      <c r="E8" s="27">
        <v>3</v>
      </c>
      <c r="F8" s="28">
        <v>4</v>
      </c>
      <c r="G8" s="27">
        <v>5</v>
      </c>
      <c r="H8" s="28">
        <v>6</v>
      </c>
      <c r="I8" s="4">
        <v>7</v>
      </c>
      <c r="J8" s="5">
        <v>8</v>
      </c>
      <c r="K8" s="27">
        <v>9</v>
      </c>
      <c r="L8" s="5">
        <v>10</v>
      </c>
      <c r="M8" s="27">
        <v>11</v>
      </c>
      <c r="N8" s="28">
        <v>12</v>
      </c>
      <c r="O8" s="4">
        <v>13</v>
      </c>
      <c r="P8" s="5">
        <v>14</v>
      </c>
      <c r="Q8" s="27">
        <v>15</v>
      </c>
      <c r="R8" s="28">
        <v>16</v>
      </c>
      <c r="S8" s="27">
        <v>17</v>
      </c>
      <c r="T8" s="29">
        <v>18</v>
      </c>
      <c r="U8" s="29">
        <v>19</v>
      </c>
      <c r="V8" s="29">
        <v>20</v>
      </c>
      <c r="W8" s="29">
        <v>21</v>
      </c>
      <c r="X8" s="29">
        <v>22</v>
      </c>
      <c r="Y8" s="5">
        <v>23</v>
      </c>
      <c r="Z8" s="28">
        <v>24</v>
      </c>
      <c r="AA8" s="6">
        <v>25</v>
      </c>
      <c r="AB8" s="3">
        <v>26</v>
      </c>
    </row>
    <row r="9" spans="1:35" ht="30" customHeight="1" x14ac:dyDescent="0.25">
      <c r="A9" s="16">
        <v>1</v>
      </c>
      <c r="B9" s="24" t="s">
        <v>3</v>
      </c>
      <c r="C9" s="55">
        <v>29</v>
      </c>
      <c r="D9" s="56">
        <v>2</v>
      </c>
      <c r="E9" s="53">
        <v>34</v>
      </c>
      <c r="F9" s="61">
        <v>2</v>
      </c>
      <c r="G9" s="55">
        <v>30</v>
      </c>
      <c r="H9" s="56">
        <v>2</v>
      </c>
      <c r="I9" s="53">
        <v>22</v>
      </c>
      <c r="J9" s="61">
        <v>2</v>
      </c>
      <c r="K9" s="55">
        <v>14</v>
      </c>
      <c r="L9" s="56">
        <v>1</v>
      </c>
      <c r="M9" s="53">
        <v>14</v>
      </c>
      <c r="N9" s="61">
        <v>1</v>
      </c>
      <c r="O9" s="55">
        <v>12</v>
      </c>
      <c r="P9" s="56">
        <v>1</v>
      </c>
      <c r="Q9" s="53">
        <v>11</v>
      </c>
      <c r="R9" s="61">
        <v>1</v>
      </c>
      <c r="S9" s="55"/>
      <c r="T9" s="66"/>
      <c r="U9" s="66"/>
      <c r="V9" s="66"/>
      <c r="W9" s="66"/>
      <c r="X9" s="66"/>
      <c r="Y9" s="66"/>
      <c r="Z9" s="56"/>
      <c r="AA9" s="55">
        <v>166</v>
      </c>
      <c r="AB9" s="56">
        <v>12</v>
      </c>
      <c r="AI9" s="7"/>
    </row>
    <row r="10" spans="1:35" ht="30" customHeight="1" x14ac:dyDescent="0.25">
      <c r="A10" s="17">
        <f>SUM(A9+1)</f>
        <v>2</v>
      </c>
      <c r="B10" s="25" t="s">
        <v>4</v>
      </c>
      <c r="C10" s="57">
        <v>47</v>
      </c>
      <c r="D10" s="58">
        <v>2</v>
      </c>
      <c r="E10" s="53">
        <v>46</v>
      </c>
      <c r="F10" s="61">
        <v>2</v>
      </c>
      <c r="G10" s="57">
        <v>43</v>
      </c>
      <c r="H10" s="58">
        <v>2</v>
      </c>
      <c r="I10" s="53">
        <v>48</v>
      </c>
      <c r="J10" s="61">
        <v>2</v>
      </c>
      <c r="K10" s="57">
        <v>42</v>
      </c>
      <c r="L10" s="58">
        <v>2</v>
      </c>
      <c r="M10" s="53">
        <v>37</v>
      </c>
      <c r="N10" s="61">
        <v>2</v>
      </c>
      <c r="O10" s="57">
        <v>49</v>
      </c>
      <c r="P10" s="58">
        <v>2</v>
      </c>
      <c r="Q10" s="53">
        <v>40</v>
      </c>
      <c r="R10" s="61">
        <v>2</v>
      </c>
      <c r="S10" s="57"/>
      <c r="T10" s="51"/>
      <c r="U10" s="51"/>
      <c r="V10" s="51"/>
      <c r="W10" s="51"/>
      <c r="X10" s="51"/>
      <c r="Y10" s="51"/>
      <c r="Z10" s="58"/>
      <c r="AA10" s="57">
        <f>SUM(C10,E10,G10,I10,K10,M10,O10,Q10)</f>
        <v>352</v>
      </c>
      <c r="AB10" s="58">
        <v>16</v>
      </c>
      <c r="AI10" s="7"/>
    </row>
    <row r="11" spans="1:35" ht="30" customHeight="1" x14ac:dyDescent="0.25">
      <c r="A11" s="17">
        <f t="shared" ref="A11:A31" si="0">SUM(A10+1)</f>
        <v>3</v>
      </c>
      <c r="B11" s="25" t="s">
        <v>5</v>
      </c>
      <c r="C11" s="57">
        <v>10</v>
      </c>
      <c r="D11" s="58">
        <v>1</v>
      </c>
      <c r="E11" s="53">
        <v>9</v>
      </c>
      <c r="F11" s="61">
        <v>1</v>
      </c>
      <c r="G11" s="57">
        <v>9</v>
      </c>
      <c r="H11" s="58">
        <v>1</v>
      </c>
      <c r="I11" s="53">
        <v>10</v>
      </c>
      <c r="J11" s="61">
        <v>1</v>
      </c>
      <c r="K11" s="57">
        <v>12</v>
      </c>
      <c r="L11" s="58">
        <v>1</v>
      </c>
      <c r="M11" s="53">
        <v>17</v>
      </c>
      <c r="N11" s="61">
        <v>1</v>
      </c>
      <c r="O11" s="57">
        <v>13</v>
      </c>
      <c r="P11" s="58">
        <v>1</v>
      </c>
      <c r="Q11" s="53">
        <v>15</v>
      </c>
      <c r="R11" s="61">
        <v>1</v>
      </c>
      <c r="S11" s="57">
        <v>13</v>
      </c>
      <c r="T11" s="51">
        <v>2</v>
      </c>
      <c r="U11" s="51"/>
      <c r="V11" s="51"/>
      <c r="W11" s="51">
        <v>6</v>
      </c>
      <c r="X11" s="51">
        <v>1</v>
      </c>
      <c r="Y11" s="51"/>
      <c r="Z11" s="58"/>
      <c r="AA11" s="57">
        <v>114</v>
      </c>
      <c r="AB11" s="58">
        <v>11</v>
      </c>
      <c r="AI11" s="7"/>
    </row>
    <row r="12" spans="1:35" ht="30" customHeight="1" x14ac:dyDescent="0.25">
      <c r="A12" s="17">
        <f t="shared" si="0"/>
        <v>4</v>
      </c>
      <c r="B12" s="26" t="s">
        <v>6</v>
      </c>
      <c r="C12" s="59">
        <v>44</v>
      </c>
      <c r="D12" s="60">
        <v>2</v>
      </c>
      <c r="E12" s="54">
        <v>40</v>
      </c>
      <c r="F12" s="62">
        <v>2</v>
      </c>
      <c r="G12" s="59">
        <v>43</v>
      </c>
      <c r="H12" s="60">
        <v>2</v>
      </c>
      <c r="I12" s="54">
        <v>37</v>
      </c>
      <c r="J12" s="62">
        <v>2</v>
      </c>
      <c r="K12" s="59">
        <v>20</v>
      </c>
      <c r="L12" s="60">
        <v>1</v>
      </c>
      <c r="M12" s="54">
        <v>19</v>
      </c>
      <c r="N12" s="62">
        <v>1</v>
      </c>
      <c r="O12" s="59">
        <v>21</v>
      </c>
      <c r="P12" s="60">
        <v>1</v>
      </c>
      <c r="Q12" s="54">
        <v>20</v>
      </c>
      <c r="R12" s="62">
        <v>1</v>
      </c>
      <c r="S12" s="59"/>
      <c r="T12" s="52"/>
      <c r="U12" s="52"/>
      <c r="V12" s="52"/>
      <c r="W12" s="52"/>
      <c r="X12" s="52"/>
      <c r="Y12" s="52"/>
      <c r="Z12" s="60"/>
      <c r="AA12" s="59">
        <v>244</v>
      </c>
      <c r="AB12" s="60">
        <v>12</v>
      </c>
      <c r="AI12" s="7"/>
    </row>
    <row r="13" spans="1:35" ht="30" customHeight="1" x14ac:dyDescent="0.25">
      <c r="A13" s="17">
        <f t="shared" si="0"/>
        <v>5</v>
      </c>
      <c r="B13" s="26" t="s">
        <v>7</v>
      </c>
      <c r="C13" s="57">
        <v>43</v>
      </c>
      <c r="D13" s="58">
        <v>2</v>
      </c>
      <c r="E13" s="53">
        <v>58</v>
      </c>
      <c r="F13" s="61">
        <v>3</v>
      </c>
      <c r="G13" s="57">
        <v>50</v>
      </c>
      <c r="H13" s="58">
        <v>2</v>
      </c>
      <c r="I13" s="53">
        <v>48</v>
      </c>
      <c r="J13" s="61">
        <v>2</v>
      </c>
      <c r="K13" s="57">
        <v>52</v>
      </c>
      <c r="L13" s="58">
        <v>2</v>
      </c>
      <c r="M13" s="53">
        <v>41</v>
      </c>
      <c r="N13" s="61">
        <v>2</v>
      </c>
      <c r="O13" s="57">
        <v>46</v>
      </c>
      <c r="P13" s="58">
        <v>2</v>
      </c>
      <c r="Q13" s="53">
        <v>61</v>
      </c>
      <c r="R13" s="61">
        <v>3</v>
      </c>
      <c r="S13" s="57"/>
      <c r="T13" s="51"/>
      <c r="U13" s="51"/>
      <c r="V13" s="51"/>
      <c r="W13" s="51"/>
      <c r="X13" s="51"/>
      <c r="Y13" s="51"/>
      <c r="Z13" s="58"/>
      <c r="AA13" s="57">
        <v>399</v>
      </c>
      <c r="AB13" s="58">
        <v>18</v>
      </c>
      <c r="AI13" s="7"/>
    </row>
    <row r="14" spans="1:35" ht="30" customHeight="1" x14ac:dyDescent="0.25">
      <c r="A14" s="17">
        <f t="shared" si="0"/>
        <v>6</v>
      </c>
      <c r="B14" s="26" t="s">
        <v>8</v>
      </c>
      <c r="C14" s="8">
        <v>64</v>
      </c>
      <c r="D14" s="9">
        <v>3</v>
      </c>
      <c r="E14" s="10">
        <v>78</v>
      </c>
      <c r="F14" s="11">
        <v>3</v>
      </c>
      <c r="G14" s="8">
        <v>66</v>
      </c>
      <c r="H14" s="9">
        <v>3</v>
      </c>
      <c r="I14" s="10">
        <v>67</v>
      </c>
      <c r="J14" s="11">
        <v>3</v>
      </c>
      <c r="K14" s="8">
        <v>74</v>
      </c>
      <c r="L14" s="9">
        <v>3</v>
      </c>
      <c r="M14" s="10">
        <v>65</v>
      </c>
      <c r="N14" s="11">
        <v>3</v>
      </c>
      <c r="O14" s="8">
        <v>66</v>
      </c>
      <c r="P14" s="9">
        <v>3</v>
      </c>
      <c r="Q14" s="10">
        <v>92</v>
      </c>
      <c r="R14" s="11">
        <v>4</v>
      </c>
      <c r="S14" s="8"/>
      <c r="T14" s="18"/>
      <c r="U14" s="18">
        <v>4</v>
      </c>
      <c r="V14" s="18">
        <v>1</v>
      </c>
      <c r="W14" s="18"/>
      <c r="X14" s="18"/>
      <c r="Y14" s="18">
        <v>4</v>
      </c>
      <c r="Z14" s="9">
        <v>1</v>
      </c>
      <c r="AA14" s="8">
        <v>580</v>
      </c>
      <c r="AB14" s="9">
        <v>27</v>
      </c>
      <c r="AI14" s="7"/>
    </row>
    <row r="15" spans="1:35" ht="30" customHeight="1" x14ac:dyDescent="0.25">
      <c r="A15" s="17">
        <f t="shared" si="0"/>
        <v>7</v>
      </c>
      <c r="B15" s="26" t="s">
        <v>9</v>
      </c>
      <c r="C15" s="57">
        <v>39</v>
      </c>
      <c r="D15" s="58">
        <v>2</v>
      </c>
      <c r="E15" s="53">
        <v>31</v>
      </c>
      <c r="F15" s="61">
        <v>2</v>
      </c>
      <c r="G15" s="57">
        <v>44</v>
      </c>
      <c r="H15" s="58">
        <v>2</v>
      </c>
      <c r="I15" s="53">
        <v>39</v>
      </c>
      <c r="J15" s="61">
        <v>2</v>
      </c>
      <c r="K15" s="57">
        <v>20</v>
      </c>
      <c r="L15" s="58">
        <v>1</v>
      </c>
      <c r="M15" s="53">
        <v>17</v>
      </c>
      <c r="N15" s="61">
        <v>1</v>
      </c>
      <c r="O15" s="57">
        <v>10</v>
      </c>
      <c r="P15" s="58">
        <v>1</v>
      </c>
      <c r="Q15" s="53">
        <v>14</v>
      </c>
      <c r="R15" s="61">
        <v>1</v>
      </c>
      <c r="S15" s="57"/>
      <c r="T15" s="51"/>
      <c r="U15" s="51"/>
      <c r="V15" s="51"/>
      <c r="W15" s="51"/>
      <c r="X15" s="51"/>
      <c r="Y15" s="51"/>
      <c r="Z15" s="58"/>
      <c r="AA15" s="57">
        <v>214</v>
      </c>
      <c r="AB15" s="58">
        <v>12</v>
      </c>
      <c r="AI15" s="7"/>
    </row>
    <row r="16" spans="1:35" ht="30" customHeight="1" x14ac:dyDescent="0.25">
      <c r="A16" s="17">
        <f t="shared" si="0"/>
        <v>8</v>
      </c>
      <c r="B16" s="26" t="s">
        <v>10</v>
      </c>
      <c r="C16" s="57">
        <v>48</v>
      </c>
      <c r="D16" s="58">
        <v>2</v>
      </c>
      <c r="E16" s="53">
        <v>41</v>
      </c>
      <c r="F16" s="61">
        <v>2</v>
      </c>
      <c r="G16" s="57">
        <v>53</v>
      </c>
      <c r="H16" s="58">
        <v>3</v>
      </c>
      <c r="I16" s="53">
        <v>49</v>
      </c>
      <c r="J16" s="61">
        <v>2</v>
      </c>
      <c r="K16" s="57">
        <v>57</v>
      </c>
      <c r="L16" s="58">
        <v>3</v>
      </c>
      <c r="M16" s="53">
        <v>56</v>
      </c>
      <c r="N16" s="61">
        <v>3</v>
      </c>
      <c r="O16" s="57">
        <v>57</v>
      </c>
      <c r="P16" s="58">
        <v>3</v>
      </c>
      <c r="Q16" s="53">
        <v>52</v>
      </c>
      <c r="R16" s="61">
        <v>2</v>
      </c>
      <c r="S16" s="57"/>
      <c r="T16" s="51"/>
      <c r="U16" s="51"/>
      <c r="V16" s="51"/>
      <c r="W16" s="51"/>
      <c r="X16" s="51"/>
      <c r="Y16" s="51"/>
      <c r="Z16" s="58"/>
      <c r="AA16" s="57">
        <v>413</v>
      </c>
      <c r="AB16" s="58">
        <v>20</v>
      </c>
      <c r="AI16" s="7"/>
    </row>
    <row r="17" spans="1:35" ht="30" customHeight="1" x14ac:dyDescent="0.25">
      <c r="A17" s="17">
        <f t="shared" si="0"/>
        <v>9</v>
      </c>
      <c r="B17" s="26" t="s">
        <v>11</v>
      </c>
      <c r="C17" s="57">
        <v>41</v>
      </c>
      <c r="D17" s="58">
        <v>2</v>
      </c>
      <c r="E17" s="53">
        <v>52</v>
      </c>
      <c r="F17" s="61">
        <v>2</v>
      </c>
      <c r="G17" s="57">
        <v>46</v>
      </c>
      <c r="H17" s="58">
        <v>2</v>
      </c>
      <c r="I17" s="53">
        <v>53</v>
      </c>
      <c r="J17" s="61">
        <v>2</v>
      </c>
      <c r="K17" s="57">
        <v>53</v>
      </c>
      <c r="L17" s="58">
        <v>2</v>
      </c>
      <c r="M17" s="53">
        <v>44</v>
      </c>
      <c r="N17" s="61">
        <v>2</v>
      </c>
      <c r="O17" s="57">
        <v>38</v>
      </c>
      <c r="P17" s="58">
        <v>2</v>
      </c>
      <c r="Q17" s="53">
        <v>42</v>
      </c>
      <c r="R17" s="61">
        <v>2</v>
      </c>
      <c r="S17" s="57"/>
      <c r="T17" s="51"/>
      <c r="U17" s="51"/>
      <c r="V17" s="51"/>
      <c r="W17" s="51"/>
      <c r="X17" s="51"/>
      <c r="Y17" s="51"/>
      <c r="Z17" s="58"/>
      <c r="AA17" s="57">
        <v>369</v>
      </c>
      <c r="AB17" s="58">
        <v>16</v>
      </c>
      <c r="AI17" s="7"/>
    </row>
    <row r="18" spans="1:35" ht="30" customHeight="1" x14ac:dyDescent="0.25">
      <c r="A18" s="17">
        <f t="shared" si="0"/>
        <v>10</v>
      </c>
      <c r="B18" s="26" t="s">
        <v>53</v>
      </c>
      <c r="C18" s="8">
        <v>40</v>
      </c>
      <c r="D18" s="9">
        <v>2</v>
      </c>
      <c r="E18" s="10">
        <v>43</v>
      </c>
      <c r="F18" s="11">
        <v>2</v>
      </c>
      <c r="G18" s="8">
        <v>49</v>
      </c>
      <c r="H18" s="9">
        <v>2</v>
      </c>
      <c r="I18" s="10">
        <v>39</v>
      </c>
      <c r="J18" s="11">
        <v>2</v>
      </c>
      <c r="K18" s="80">
        <v>63</v>
      </c>
      <c r="L18" s="81">
        <v>3</v>
      </c>
      <c r="M18" s="82">
        <v>46</v>
      </c>
      <c r="N18" s="86">
        <v>3</v>
      </c>
      <c r="O18" s="85">
        <v>55</v>
      </c>
      <c r="P18" s="84">
        <v>3</v>
      </c>
      <c r="Q18" s="91">
        <v>64</v>
      </c>
      <c r="R18" s="86">
        <v>3</v>
      </c>
      <c r="S18" s="80"/>
      <c r="T18" s="83"/>
      <c r="U18" s="83"/>
      <c r="V18" s="83"/>
      <c r="W18" s="83">
        <v>31</v>
      </c>
      <c r="X18" s="83">
        <v>3</v>
      </c>
      <c r="Y18" s="83"/>
      <c r="Z18" s="81"/>
      <c r="AA18" s="80">
        <v>430</v>
      </c>
      <c r="AB18" s="87">
        <v>23</v>
      </c>
      <c r="AI18" s="7"/>
    </row>
    <row r="19" spans="1:35" ht="30" customHeight="1" x14ac:dyDescent="0.25">
      <c r="A19" s="17">
        <f t="shared" si="0"/>
        <v>11</v>
      </c>
      <c r="B19" s="26" t="s">
        <v>12</v>
      </c>
      <c r="C19" s="57">
        <v>33</v>
      </c>
      <c r="D19" s="58">
        <v>2</v>
      </c>
      <c r="E19" s="53">
        <v>33</v>
      </c>
      <c r="F19" s="61">
        <v>2</v>
      </c>
      <c r="G19" s="57">
        <v>26</v>
      </c>
      <c r="H19" s="58">
        <v>2</v>
      </c>
      <c r="I19" s="53">
        <v>38</v>
      </c>
      <c r="J19" s="61">
        <v>2</v>
      </c>
      <c r="K19" s="57">
        <v>50</v>
      </c>
      <c r="L19" s="58">
        <v>2</v>
      </c>
      <c r="M19" s="53">
        <v>49</v>
      </c>
      <c r="N19" s="61">
        <v>2</v>
      </c>
      <c r="O19" s="57">
        <v>47</v>
      </c>
      <c r="P19" s="58">
        <v>2</v>
      </c>
      <c r="Q19" s="53">
        <v>42</v>
      </c>
      <c r="R19" s="61">
        <v>2</v>
      </c>
      <c r="S19" s="57"/>
      <c r="T19" s="51"/>
      <c r="U19" s="51"/>
      <c r="V19" s="51"/>
      <c r="W19" s="51"/>
      <c r="X19" s="51"/>
      <c r="Y19" s="51"/>
      <c r="Z19" s="58"/>
      <c r="AA19" s="57">
        <f>C19+E19+G19+I19+K19+M19+O19+Q19</f>
        <v>318</v>
      </c>
      <c r="AB19" s="58">
        <v>16</v>
      </c>
      <c r="AI19" s="7"/>
    </row>
    <row r="20" spans="1:35" ht="30" customHeight="1" x14ac:dyDescent="0.25">
      <c r="A20" s="17">
        <f t="shared" si="0"/>
        <v>12</v>
      </c>
      <c r="B20" s="26" t="s">
        <v>13</v>
      </c>
      <c r="C20" s="57">
        <v>58</v>
      </c>
      <c r="D20" s="58">
        <v>3</v>
      </c>
      <c r="E20" s="53">
        <v>54</v>
      </c>
      <c r="F20" s="61">
        <v>3</v>
      </c>
      <c r="G20" s="57">
        <v>63</v>
      </c>
      <c r="H20" s="58">
        <v>3</v>
      </c>
      <c r="I20" s="53">
        <v>71</v>
      </c>
      <c r="J20" s="61">
        <v>3</v>
      </c>
      <c r="K20" s="57">
        <v>89</v>
      </c>
      <c r="L20" s="58">
        <v>4</v>
      </c>
      <c r="M20" s="53">
        <v>69</v>
      </c>
      <c r="N20" s="61">
        <v>3</v>
      </c>
      <c r="O20" s="57">
        <v>89</v>
      </c>
      <c r="P20" s="58">
        <v>4</v>
      </c>
      <c r="Q20" s="53">
        <v>68</v>
      </c>
      <c r="R20" s="61">
        <v>3</v>
      </c>
      <c r="S20" s="57"/>
      <c r="T20" s="51"/>
      <c r="U20" s="51"/>
      <c r="V20" s="51"/>
      <c r="W20" s="51"/>
      <c r="X20" s="51"/>
      <c r="Y20" s="51"/>
      <c r="Z20" s="58"/>
      <c r="AA20" s="57">
        <v>561</v>
      </c>
      <c r="AB20" s="58">
        <v>26</v>
      </c>
      <c r="AI20" s="7"/>
    </row>
    <row r="21" spans="1:35" ht="30" customHeight="1" x14ac:dyDescent="0.25">
      <c r="A21" s="17">
        <f t="shared" si="0"/>
        <v>13</v>
      </c>
      <c r="B21" s="25" t="s">
        <v>14</v>
      </c>
      <c r="C21" s="59">
        <v>20</v>
      </c>
      <c r="D21" s="60">
        <v>1</v>
      </c>
      <c r="E21" s="54">
        <v>27</v>
      </c>
      <c r="F21" s="62">
        <v>1</v>
      </c>
      <c r="G21" s="59">
        <v>14</v>
      </c>
      <c r="H21" s="60">
        <v>1</v>
      </c>
      <c r="I21" s="54">
        <v>21</v>
      </c>
      <c r="J21" s="62">
        <v>1</v>
      </c>
      <c r="K21" s="59">
        <v>17</v>
      </c>
      <c r="L21" s="60">
        <v>1</v>
      </c>
      <c r="M21" s="54">
        <v>20</v>
      </c>
      <c r="N21" s="62">
        <v>1</v>
      </c>
      <c r="O21" s="59">
        <v>12</v>
      </c>
      <c r="P21" s="60">
        <v>1</v>
      </c>
      <c r="Q21" s="54">
        <v>7</v>
      </c>
      <c r="R21" s="62">
        <v>1</v>
      </c>
      <c r="S21" s="57"/>
      <c r="T21" s="51"/>
      <c r="U21" s="51"/>
      <c r="V21" s="51"/>
      <c r="W21" s="51"/>
      <c r="X21" s="51"/>
      <c r="Y21" s="51"/>
      <c r="Z21" s="58"/>
      <c r="AA21" s="59">
        <v>138</v>
      </c>
      <c r="AB21" s="60">
        <v>8</v>
      </c>
      <c r="AI21" s="7"/>
    </row>
    <row r="22" spans="1:35" ht="30" customHeight="1" x14ac:dyDescent="0.25">
      <c r="A22" s="17">
        <f t="shared" si="0"/>
        <v>14</v>
      </c>
      <c r="B22" s="25" t="s">
        <v>15</v>
      </c>
      <c r="C22" s="57">
        <v>47</v>
      </c>
      <c r="D22" s="58">
        <v>2</v>
      </c>
      <c r="E22" s="53">
        <v>45</v>
      </c>
      <c r="F22" s="61">
        <v>2</v>
      </c>
      <c r="G22" s="57">
        <v>50</v>
      </c>
      <c r="H22" s="58">
        <v>2</v>
      </c>
      <c r="I22" s="53">
        <v>47</v>
      </c>
      <c r="J22" s="61">
        <v>2</v>
      </c>
      <c r="K22" s="57">
        <v>37</v>
      </c>
      <c r="L22" s="58">
        <v>2</v>
      </c>
      <c r="M22" s="53">
        <v>50</v>
      </c>
      <c r="N22" s="61">
        <v>3</v>
      </c>
      <c r="O22" s="57">
        <v>43</v>
      </c>
      <c r="P22" s="58">
        <v>2</v>
      </c>
      <c r="Q22" s="53">
        <v>45</v>
      </c>
      <c r="R22" s="61">
        <v>2</v>
      </c>
      <c r="S22" s="57"/>
      <c r="T22" s="51"/>
      <c r="U22" s="51"/>
      <c r="V22" s="51"/>
      <c r="W22" s="51"/>
      <c r="X22" s="51"/>
      <c r="Y22" s="51"/>
      <c r="Z22" s="58"/>
      <c r="AA22" s="57">
        <v>364</v>
      </c>
      <c r="AB22" s="58">
        <v>17</v>
      </c>
      <c r="AI22" s="7"/>
    </row>
    <row r="23" spans="1:35" ht="30" customHeight="1" x14ac:dyDescent="0.25">
      <c r="A23" s="17">
        <f t="shared" si="0"/>
        <v>15</v>
      </c>
      <c r="B23" s="26" t="s">
        <v>16</v>
      </c>
      <c r="C23" s="57">
        <v>35</v>
      </c>
      <c r="D23" s="58">
        <v>2</v>
      </c>
      <c r="E23" s="53">
        <v>30</v>
      </c>
      <c r="F23" s="61">
        <v>2</v>
      </c>
      <c r="G23" s="57">
        <v>32</v>
      </c>
      <c r="H23" s="58">
        <v>2</v>
      </c>
      <c r="I23" s="53">
        <v>39</v>
      </c>
      <c r="J23" s="61">
        <v>2</v>
      </c>
      <c r="K23" s="57">
        <v>51</v>
      </c>
      <c r="L23" s="58">
        <v>3</v>
      </c>
      <c r="M23" s="53">
        <v>55</v>
      </c>
      <c r="N23" s="61">
        <v>3</v>
      </c>
      <c r="O23" s="57">
        <v>53</v>
      </c>
      <c r="P23" s="58">
        <v>3</v>
      </c>
      <c r="Q23" s="53">
        <v>67</v>
      </c>
      <c r="R23" s="61">
        <v>3</v>
      </c>
      <c r="S23" s="57"/>
      <c r="T23" s="51"/>
      <c r="U23" s="51"/>
      <c r="V23" s="51"/>
      <c r="W23" s="51"/>
      <c r="X23" s="51"/>
      <c r="Y23" s="51">
        <v>7</v>
      </c>
      <c r="Z23" s="58">
        <v>1</v>
      </c>
      <c r="AA23" s="57">
        <v>369</v>
      </c>
      <c r="AB23" s="58">
        <v>21</v>
      </c>
      <c r="AI23" s="7"/>
    </row>
    <row r="24" spans="1:35" ht="30" customHeight="1" x14ac:dyDescent="0.25">
      <c r="A24" s="17">
        <f t="shared" si="0"/>
        <v>16</v>
      </c>
      <c r="B24" s="25" t="s">
        <v>17</v>
      </c>
      <c r="C24" s="57">
        <v>23</v>
      </c>
      <c r="D24" s="58">
        <v>2</v>
      </c>
      <c r="E24" s="53">
        <v>24</v>
      </c>
      <c r="F24" s="61">
        <v>2</v>
      </c>
      <c r="G24" s="57">
        <v>32</v>
      </c>
      <c r="H24" s="58">
        <v>2</v>
      </c>
      <c r="I24" s="53">
        <v>29</v>
      </c>
      <c r="J24" s="61">
        <v>2</v>
      </c>
      <c r="K24" s="57">
        <v>17</v>
      </c>
      <c r="L24" s="58">
        <v>1</v>
      </c>
      <c r="M24" s="53">
        <v>20</v>
      </c>
      <c r="N24" s="61">
        <v>1</v>
      </c>
      <c r="O24" s="57">
        <v>19</v>
      </c>
      <c r="P24" s="58">
        <v>1</v>
      </c>
      <c r="Q24" s="53">
        <v>16</v>
      </c>
      <c r="R24" s="61">
        <v>1</v>
      </c>
      <c r="S24" s="57"/>
      <c r="T24" s="51"/>
      <c r="U24" s="51"/>
      <c r="V24" s="51"/>
      <c r="W24" s="51"/>
      <c r="X24" s="51"/>
      <c r="Y24" s="51"/>
      <c r="Z24" s="58"/>
      <c r="AA24" s="57">
        <v>180</v>
      </c>
      <c r="AB24" s="58">
        <v>12</v>
      </c>
      <c r="AI24" s="7"/>
    </row>
    <row r="25" spans="1:35" ht="30" customHeight="1" x14ac:dyDescent="0.25">
      <c r="A25" s="17">
        <f t="shared" si="0"/>
        <v>17</v>
      </c>
      <c r="B25" s="25" t="s">
        <v>18</v>
      </c>
      <c r="C25" s="57">
        <v>100</v>
      </c>
      <c r="D25" s="58">
        <v>4</v>
      </c>
      <c r="E25" s="53">
        <v>102</v>
      </c>
      <c r="F25" s="61">
        <v>4</v>
      </c>
      <c r="G25" s="57">
        <v>98</v>
      </c>
      <c r="H25" s="58">
        <v>4</v>
      </c>
      <c r="I25" s="53">
        <v>107</v>
      </c>
      <c r="J25" s="61">
        <v>4</v>
      </c>
      <c r="K25" s="57">
        <v>101</v>
      </c>
      <c r="L25" s="58">
        <v>4</v>
      </c>
      <c r="M25" s="53">
        <v>89</v>
      </c>
      <c r="N25" s="61">
        <v>4</v>
      </c>
      <c r="O25" s="57">
        <v>69</v>
      </c>
      <c r="P25" s="58">
        <v>3</v>
      </c>
      <c r="Q25" s="53">
        <v>74</v>
      </c>
      <c r="R25" s="61">
        <v>3</v>
      </c>
      <c r="S25" s="57"/>
      <c r="T25" s="51"/>
      <c r="U25" s="51"/>
      <c r="V25" s="51"/>
      <c r="W25" s="51"/>
      <c r="X25" s="51"/>
      <c r="Y25" s="51"/>
      <c r="Z25" s="58"/>
      <c r="AA25" s="57">
        <v>740</v>
      </c>
      <c r="AB25" s="58">
        <v>30</v>
      </c>
      <c r="AI25" s="7"/>
    </row>
    <row r="26" spans="1:35" ht="30" customHeight="1" x14ac:dyDescent="0.25">
      <c r="A26" s="17">
        <f t="shared" si="0"/>
        <v>18</v>
      </c>
      <c r="B26" s="25" t="s">
        <v>19</v>
      </c>
      <c r="C26" s="57">
        <v>23</v>
      </c>
      <c r="D26" s="58">
        <v>2</v>
      </c>
      <c r="E26" s="53">
        <v>33</v>
      </c>
      <c r="F26" s="61">
        <v>2</v>
      </c>
      <c r="G26" s="57">
        <v>24</v>
      </c>
      <c r="H26" s="58">
        <v>2</v>
      </c>
      <c r="I26" s="53">
        <v>23</v>
      </c>
      <c r="J26" s="61">
        <v>2</v>
      </c>
      <c r="K26" s="57">
        <v>33</v>
      </c>
      <c r="L26" s="58">
        <v>2</v>
      </c>
      <c r="M26" s="53">
        <v>25</v>
      </c>
      <c r="N26" s="61">
        <v>2</v>
      </c>
      <c r="O26" s="57">
        <v>36</v>
      </c>
      <c r="P26" s="58">
        <v>2</v>
      </c>
      <c r="Q26" s="53">
        <v>23</v>
      </c>
      <c r="R26" s="61">
        <v>2</v>
      </c>
      <c r="S26" s="57"/>
      <c r="T26" s="51"/>
      <c r="U26" s="51"/>
      <c r="V26" s="51"/>
      <c r="W26" s="51"/>
      <c r="X26" s="51"/>
      <c r="Y26" s="51"/>
      <c r="Z26" s="58"/>
      <c r="AA26" s="57">
        <v>220</v>
      </c>
      <c r="AB26" s="58">
        <v>16</v>
      </c>
      <c r="AI26" s="7"/>
    </row>
    <row r="27" spans="1:35" ht="30" customHeight="1" x14ac:dyDescent="0.25">
      <c r="A27" s="17">
        <f t="shared" si="0"/>
        <v>19</v>
      </c>
      <c r="B27" s="26" t="s">
        <v>20</v>
      </c>
      <c r="C27" s="57">
        <v>27</v>
      </c>
      <c r="D27" s="58">
        <v>2</v>
      </c>
      <c r="E27" s="53">
        <v>25</v>
      </c>
      <c r="F27" s="61">
        <v>1</v>
      </c>
      <c r="G27" s="57">
        <v>30</v>
      </c>
      <c r="H27" s="58">
        <v>2</v>
      </c>
      <c r="I27" s="53">
        <v>19</v>
      </c>
      <c r="J27" s="61">
        <v>1</v>
      </c>
      <c r="K27" s="57">
        <v>23</v>
      </c>
      <c r="L27" s="58">
        <v>1</v>
      </c>
      <c r="M27" s="53">
        <v>35</v>
      </c>
      <c r="N27" s="61">
        <v>2</v>
      </c>
      <c r="O27" s="57">
        <v>19</v>
      </c>
      <c r="P27" s="58">
        <v>1</v>
      </c>
      <c r="Q27" s="53">
        <v>30</v>
      </c>
      <c r="R27" s="61">
        <v>2</v>
      </c>
      <c r="S27" s="57"/>
      <c r="T27" s="51"/>
      <c r="U27" s="51"/>
      <c r="V27" s="51"/>
      <c r="W27" s="51"/>
      <c r="X27" s="51"/>
      <c r="Y27" s="51"/>
      <c r="Z27" s="58"/>
      <c r="AA27" s="57">
        <v>208</v>
      </c>
      <c r="AB27" s="58">
        <v>12</v>
      </c>
      <c r="AI27" s="7"/>
    </row>
    <row r="28" spans="1:35" ht="30" customHeight="1" x14ac:dyDescent="0.25">
      <c r="A28" s="17">
        <f t="shared" si="0"/>
        <v>20</v>
      </c>
      <c r="B28" s="25" t="s">
        <v>21</v>
      </c>
      <c r="C28" s="57">
        <v>50</v>
      </c>
      <c r="D28" s="58">
        <v>2</v>
      </c>
      <c r="E28" s="53">
        <v>45</v>
      </c>
      <c r="F28" s="61">
        <v>2</v>
      </c>
      <c r="G28" s="57">
        <v>59</v>
      </c>
      <c r="H28" s="58">
        <v>3</v>
      </c>
      <c r="I28" s="53">
        <v>40</v>
      </c>
      <c r="J28" s="61">
        <v>2</v>
      </c>
      <c r="K28" s="57">
        <v>51</v>
      </c>
      <c r="L28" s="58">
        <v>2</v>
      </c>
      <c r="M28" s="53">
        <v>45</v>
      </c>
      <c r="N28" s="61">
        <v>2</v>
      </c>
      <c r="O28" s="57">
        <v>32</v>
      </c>
      <c r="P28" s="58">
        <v>2</v>
      </c>
      <c r="Q28" s="53">
        <v>38</v>
      </c>
      <c r="R28" s="61">
        <v>2</v>
      </c>
      <c r="S28" s="57"/>
      <c r="T28" s="51"/>
      <c r="U28" s="51"/>
      <c r="V28" s="51"/>
      <c r="W28" s="51"/>
      <c r="X28" s="51"/>
      <c r="Y28" s="51"/>
      <c r="Z28" s="58"/>
      <c r="AA28" s="57">
        <v>360</v>
      </c>
      <c r="AB28" s="58">
        <v>17</v>
      </c>
      <c r="AI28" s="7"/>
    </row>
    <row r="29" spans="1:35" ht="30" customHeight="1" x14ac:dyDescent="0.25">
      <c r="A29" s="17">
        <f t="shared" si="0"/>
        <v>21</v>
      </c>
      <c r="B29" s="25" t="s">
        <v>23</v>
      </c>
      <c r="C29" s="57">
        <v>48</v>
      </c>
      <c r="D29" s="58">
        <v>2</v>
      </c>
      <c r="E29" s="53">
        <v>48</v>
      </c>
      <c r="F29" s="61">
        <v>3</v>
      </c>
      <c r="G29" s="57">
        <v>37</v>
      </c>
      <c r="H29" s="58">
        <v>2</v>
      </c>
      <c r="I29" s="53">
        <v>62</v>
      </c>
      <c r="J29" s="61">
        <v>3</v>
      </c>
      <c r="K29" s="57">
        <v>52</v>
      </c>
      <c r="L29" s="58">
        <v>3</v>
      </c>
      <c r="M29" s="53">
        <v>41</v>
      </c>
      <c r="N29" s="61">
        <v>2</v>
      </c>
      <c r="O29" s="57">
        <v>61</v>
      </c>
      <c r="P29" s="58">
        <v>3</v>
      </c>
      <c r="Q29" s="53">
        <v>35</v>
      </c>
      <c r="R29" s="61">
        <v>2</v>
      </c>
      <c r="S29" s="57"/>
      <c r="T29" s="51"/>
      <c r="U29" s="51"/>
      <c r="V29" s="51"/>
      <c r="W29" s="51"/>
      <c r="X29" s="51"/>
      <c r="Y29" s="51"/>
      <c r="Z29" s="58"/>
      <c r="AA29" s="57">
        <v>384</v>
      </c>
      <c r="AB29" s="58">
        <v>20</v>
      </c>
      <c r="AI29" s="7"/>
    </row>
    <row r="30" spans="1:35" ht="30" customHeight="1" x14ac:dyDescent="0.25">
      <c r="A30" s="17">
        <f t="shared" si="0"/>
        <v>22</v>
      </c>
      <c r="B30" s="25" t="s">
        <v>22</v>
      </c>
      <c r="C30" s="57">
        <v>45</v>
      </c>
      <c r="D30" s="58">
        <v>2</v>
      </c>
      <c r="E30" s="53">
        <v>42</v>
      </c>
      <c r="F30" s="61">
        <v>2</v>
      </c>
      <c r="G30" s="57">
        <v>39</v>
      </c>
      <c r="H30" s="58">
        <v>2</v>
      </c>
      <c r="I30" s="53">
        <v>46</v>
      </c>
      <c r="J30" s="61">
        <v>2</v>
      </c>
      <c r="K30" s="57">
        <v>39</v>
      </c>
      <c r="L30" s="58">
        <v>2</v>
      </c>
      <c r="M30" s="53">
        <v>48</v>
      </c>
      <c r="N30" s="61">
        <v>2</v>
      </c>
      <c r="O30" s="57">
        <v>57</v>
      </c>
      <c r="P30" s="58">
        <v>3</v>
      </c>
      <c r="Q30" s="53">
        <v>46</v>
      </c>
      <c r="R30" s="61">
        <v>2</v>
      </c>
      <c r="S30" s="57">
        <v>3</v>
      </c>
      <c r="T30" s="51">
        <v>1</v>
      </c>
      <c r="U30" s="51"/>
      <c r="V30" s="51"/>
      <c r="W30" s="51"/>
      <c r="X30" s="51"/>
      <c r="Y30" s="51"/>
      <c r="Z30" s="58"/>
      <c r="AA30" s="57">
        <v>365</v>
      </c>
      <c r="AB30" s="58">
        <v>18</v>
      </c>
      <c r="AI30" s="7"/>
    </row>
    <row r="31" spans="1:35" ht="30" customHeight="1" thickBot="1" x14ac:dyDescent="0.3">
      <c r="A31" s="72">
        <f t="shared" si="0"/>
        <v>23</v>
      </c>
      <c r="B31" s="73" t="s">
        <v>24</v>
      </c>
      <c r="C31" s="67">
        <v>87</v>
      </c>
      <c r="D31" s="68">
        <v>4</v>
      </c>
      <c r="E31" s="71">
        <v>70</v>
      </c>
      <c r="F31" s="69">
        <v>4</v>
      </c>
      <c r="G31" s="67">
        <v>93</v>
      </c>
      <c r="H31" s="68">
        <v>4</v>
      </c>
      <c r="I31" s="71">
        <v>100</v>
      </c>
      <c r="J31" s="69">
        <v>4</v>
      </c>
      <c r="K31" s="67">
        <v>77</v>
      </c>
      <c r="L31" s="68">
        <v>4</v>
      </c>
      <c r="M31" s="71">
        <v>87</v>
      </c>
      <c r="N31" s="69">
        <v>4</v>
      </c>
      <c r="O31" s="67">
        <v>86</v>
      </c>
      <c r="P31" s="68">
        <v>4</v>
      </c>
      <c r="Q31" s="71">
        <v>77</v>
      </c>
      <c r="R31" s="69">
        <v>4</v>
      </c>
      <c r="S31" s="67"/>
      <c r="T31" s="70"/>
      <c r="U31" s="70"/>
      <c r="V31" s="70"/>
      <c r="W31" s="70"/>
      <c r="X31" s="70"/>
      <c r="Y31" s="70"/>
      <c r="Z31" s="68"/>
      <c r="AA31" s="89">
        <v>677</v>
      </c>
      <c r="AB31" s="90">
        <v>32</v>
      </c>
      <c r="AI31" s="7"/>
    </row>
    <row r="32" spans="1:35" s="20" customFormat="1" ht="30" customHeight="1" thickBot="1" x14ac:dyDescent="0.3">
      <c r="A32" s="19"/>
      <c r="B32" s="79" t="s">
        <v>25</v>
      </c>
      <c r="C32" s="33">
        <f t="shared" ref="C32:AB32" si="1">SUM(C9:C31)</f>
        <v>1001</v>
      </c>
      <c r="D32" s="34">
        <f t="shared" si="1"/>
        <v>50</v>
      </c>
      <c r="E32" s="74">
        <f t="shared" si="1"/>
        <v>1010</v>
      </c>
      <c r="F32" s="35">
        <f t="shared" si="1"/>
        <v>51</v>
      </c>
      <c r="G32" s="35">
        <f t="shared" si="1"/>
        <v>1030</v>
      </c>
      <c r="H32" s="35">
        <f t="shared" si="1"/>
        <v>52</v>
      </c>
      <c r="I32" s="35">
        <f t="shared" si="1"/>
        <v>1054</v>
      </c>
      <c r="J32" s="35">
        <f t="shared" si="1"/>
        <v>50</v>
      </c>
      <c r="K32" s="35">
        <f t="shared" si="1"/>
        <v>1044</v>
      </c>
      <c r="L32" s="75">
        <f t="shared" si="1"/>
        <v>50</v>
      </c>
      <c r="M32" s="33">
        <f t="shared" si="1"/>
        <v>989</v>
      </c>
      <c r="N32" s="34">
        <f t="shared" si="1"/>
        <v>50</v>
      </c>
      <c r="O32" s="74">
        <f t="shared" si="1"/>
        <v>990</v>
      </c>
      <c r="P32" s="75">
        <f t="shared" si="1"/>
        <v>50</v>
      </c>
      <c r="Q32" s="33">
        <f t="shared" si="1"/>
        <v>979</v>
      </c>
      <c r="R32" s="34">
        <f t="shared" si="1"/>
        <v>49</v>
      </c>
      <c r="S32" s="74">
        <f t="shared" si="1"/>
        <v>16</v>
      </c>
      <c r="T32" s="35">
        <f t="shared" si="1"/>
        <v>3</v>
      </c>
      <c r="U32" s="35">
        <f t="shared" si="1"/>
        <v>4</v>
      </c>
      <c r="V32" s="35">
        <f t="shared" si="1"/>
        <v>1</v>
      </c>
      <c r="W32" s="35">
        <f t="shared" si="1"/>
        <v>37</v>
      </c>
      <c r="X32" s="35">
        <f t="shared" si="1"/>
        <v>4</v>
      </c>
      <c r="Y32" s="35">
        <f t="shared" si="1"/>
        <v>11</v>
      </c>
      <c r="Z32" s="75">
        <f t="shared" si="1"/>
        <v>2</v>
      </c>
      <c r="AA32" s="33">
        <f t="shared" si="1"/>
        <v>8165</v>
      </c>
      <c r="AB32" s="34">
        <f t="shared" si="1"/>
        <v>412</v>
      </c>
    </row>
    <row r="33" spans="1:37" ht="30" customHeight="1" thickBot="1" x14ac:dyDescent="0.3">
      <c r="A33" s="95" t="s">
        <v>27</v>
      </c>
      <c r="B33" s="96"/>
      <c r="C33" s="48">
        <v>12</v>
      </c>
      <c r="D33" s="49">
        <v>3</v>
      </c>
      <c r="E33" s="48">
        <v>9</v>
      </c>
      <c r="F33" s="49">
        <v>2</v>
      </c>
      <c r="G33" s="48"/>
      <c r="H33" s="49"/>
      <c r="I33" s="48">
        <v>95</v>
      </c>
      <c r="J33" s="49">
        <v>23</v>
      </c>
      <c r="K33" s="45"/>
      <c r="L33" s="47"/>
      <c r="M33" s="48">
        <v>5</v>
      </c>
      <c r="N33" s="49">
        <v>1</v>
      </c>
      <c r="O33" s="45">
        <v>5</v>
      </c>
      <c r="P33" s="47">
        <v>1</v>
      </c>
      <c r="Q33" s="48">
        <v>3</v>
      </c>
      <c r="R33" s="49">
        <v>1</v>
      </c>
      <c r="S33" s="45">
        <v>5</v>
      </c>
      <c r="T33" s="46">
        <v>1</v>
      </c>
      <c r="U33" s="46"/>
      <c r="V33" s="46"/>
      <c r="W33" s="46"/>
      <c r="X33" s="46"/>
      <c r="Y33" s="46"/>
      <c r="Z33" s="47"/>
      <c r="AA33" s="48">
        <v>134</v>
      </c>
      <c r="AB33" s="49">
        <v>32</v>
      </c>
      <c r="AI33" s="7"/>
    </row>
    <row r="34" spans="1:37" ht="30" customHeight="1" thickBot="1" x14ac:dyDescent="0.3">
      <c r="A34" s="20"/>
      <c r="B34" s="88" t="s">
        <v>50</v>
      </c>
      <c r="C34" s="48"/>
      <c r="D34" s="49"/>
      <c r="E34" s="48">
        <v>2</v>
      </c>
      <c r="F34" s="49">
        <v>1</v>
      </c>
      <c r="G34" s="48">
        <v>3</v>
      </c>
      <c r="H34" s="49">
        <v>1</v>
      </c>
      <c r="I34" s="48">
        <v>3</v>
      </c>
      <c r="J34" s="49">
        <v>1</v>
      </c>
      <c r="K34" s="45">
        <v>3</v>
      </c>
      <c r="L34" s="47">
        <v>1</v>
      </c>
      <c r="M34" s="48">
        <v>4</v>
      </c>
      <c r="N34" s="49">
        <v>1</v>
      </c>
      <c r="O34" s="45">
        <v>7</v>
      </c>
      <c r="P34" s="47">
        <v>2</v>
      </c>
      <c r="Q34" s="48">
        <v>11</v>
      </c>
      <c r="R34" s="49">
        <v>2</v>
      </c>
      <c r="S34" s="45">
        <v>3</v>
      </c>
      <c r="T34" s="46">
        <v>1</v>
      </c>
      <c r="U34" s="46"/>
      <c r="V34" s="46"/>
      <c r="W34" s="46"/>
      <c r="X34" s="46"/>
      <c r="Y34" s="46"/>
      <c r="Z34" s="47"/>
      <c r="AA34" s="48">
        <v>36</v>
      </c>
      <c r="AB34" s="49">
        <v>10</v>
      </c>
      <c r="AI34" s="7"/>
    </row>
    <row r="35" spans="1:37" ht="30" customHeight="1" thickBot="1" x14ac:dyDescent="0.3">
      <c r="A35" s="97" t="s">
        <v>47</v>
      </c>
      <c r="B35" s="98"/>
      <c r="C35" s="33">
        <f>SUM(C32:C34)</f>
        <v>1013</v>
      </c>
      <c r="D35" s="34">
        <f t="shared" ref="D35:AB35" si="2">SUM(D32:D34)</f>
        <v>53</v>
      </c>
      <c r="E35" s="33">
        <f t="shared" si="2"/>
        <v>1021</v>
      </c>
      <c r="F35" s="34">
        <f t="shared" si="2"/>
        <v>54</v>
      </c>
      <c r="G35" s="33">
        <f t="shared" si="2"/>
        <v>1033</v>
      </c>
      <c r="H35" s="34">
        <f t="shared" si="2"/>
        <v>53</v>
      </c>
      <c r="I35" s="33">
        <f t="shared" si="2"/>
        <v>1152</v>
      </c>
      <c r="J35" s="34">
        <f t="shared" si="2"/>
        <v>74</v>
      </c>
      <c r="K35" s="74">
        <f t="shared" si="2"/>
        <v>1047</v>
      </c>
      <c r="L35" s="75">
        <f t="shared" si="2"/>
        <v>51</v>
      </c>
      <c r="M35" s="33">
        <f t="shared" si="2"/>
        <v>998</v>
      </c>
      <c r="N35" s="34">
        <f t="shared" si="2"/>
        <v>52</v>
      </c>
      <c r="O35" s="74">
        <f t="shared" si="2"/>
        <v>1002</v>
      </c>
      <c r="P35" s="75">
        <f t="shared" si="2"/>
        <v>53</v>
      </c>
      <c r="Q35" s="33">
        <f t="shared" si="2"/>
        <v>993</v>
      </c>
      <c r="R35" s="34">
        <f t="shared" si="2"/>
        <v>52</v>
      </c>
      <c r="S35" s="74">
        <f t="shared" si="2"/>
        <v>24</v>
      </c>
      <c r="T35" s="35">
        <f t="shared" si="2"/>
        <v>5</v>
      </c>
      <c r="U35" s="35">
        <f t="shared" si="2"/>
        <v>4</v>
      </c>
      <c r="V35" s="35">
        <f t="shared" si="2"/>
        <v>1</v>
      </c>
      <c r="W35" s="35">
        <f t="shared" si="2"/>
        <v>37</v>
      </c>
      <c r="X35" s="35">
        <f t="shared" si="2"/>
        <v>4</v>
      </c>
      <c r="Y35" s="35">
        <f t="shared" si="2"/>
        <v>11</v>
      </c>
      <c r="Z35" s="75">
        <f t="shared" si="2"/>
        <v>2</v>
      </c>
      <c r="AA35" s="33">
        <f t="shared" si="2"/>
        <v>8335</v>
      </c>
      <c r="AB35" s="34">
        <f t="shared" si="2"/>
        <v>454</v>
      </c>
      <c r="AI35" s="7"/>
    </row>
    <row r="36" spans="1:37" ht="33.75" customHeight="1" thickBot="1" x14ac:dyDescent="0.3">
      <c r="A36" s="94" t="s">
        <v>51</v>
      </c>
      <c r="B36" s="99"/>
      <c r="C36" s="92">
        <v>8</v>
      </c>
      <c r="D36" s="93">
        <v>2</v>
      </c>
      <c r="E36" s="92">
        <v>3</v>
      </c>
      <c r="F36" s="93">
        <v>1</v>
      </c>
      <c r="G36" s="92">
        <v>5</v>
      </c>
      <c r="H36" s="93">
        <v>1</v>
      </c>
      <c r="I36" s="92">
        <v>16</v>
      </c>
      <c r="J36" s="93">
        <v>4</v>
      </c>
      <c r="K36" s="63"/>
      <c r="L36" s="65"/>
      <c r="M36" s="92"/>
      <c r="N36" s="93"/>
      <c r="O36" s="63"/>
      <c r="P36" s="65"/>
      <c r="Q36" s="92"/>
      <c r="R36" s="93"/>
      <c r="S36" s="63"/>
      <c r="T36" s="64"/>
      <c r="U36" s="64"/>
      <c r="V36" s="64"/>
      <c r="W36" s="64"/>
      <c r="X36" s="64"/>
      <c r="Y36" s="64"/>
      <c r="Z36" s="65"/>
      <c r="AA36" s="92">
        <v>16</v>
      </c>
      <c r="AB36" s="93">
        <v>4</v>
      </c>
      <c r="AI36" s="7"/>
    </row>
    <row r="37" spans="1:37" ht="13.5" customHeight="1" thickBot="1" x14ac:dyDescent="0.3">
      <c r="B37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I37" s="7"/>
    </row>
    <row r="38" spans="1:37" s="21" customFormat="1" ht="30" customHeight="1" thickBot="1" x14ac:dyDescent="0.4">
      <c r="A38" s="100" t="s">
        <v>48</v>
      </c>
      <c r="B38" s="101"/>
      <c r="C38" s="48">
        <v>47</v>
      </c>
      <c r="D38" s="49">
        <v>4</v>
      </c>
      <c r="E38" s="45">
        <v>19</v>
      </c>
      <c r="F38" s="47">
        <v>3</v>
      </c>
      <c r="G38" s="48">
        <v>25</v>
      </c>
      <c r="H38" s="49">
        <v>4</v>
      </c>
      <c r="I38" s="45">
        <v>26</v>
      </c>
      <c r="J38" s="47">
        <v>4</v>
      </c>
      <c r="K38" s="48">
        <v>0</v>
      </c>
      <c r="L38" s="49">
        <v>0</v>
      </c>
      <c r="M38" s="45">
        <v>0</v>
      </c>
      <c r="N38" s="47">
        <v>0</v>
      </c>
      <c r="O38" s="48">
        <v>0</v>
      </c>
      <c r="P38" s="49">
        <v>0</v>
      </c>
      <c r="Q38" s="45">
        <v>0</v>
      </c>
      <c r="R38" s="47">
        <v>0</v>
      </c>
      <c r="S38" s="48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9">
        <v>0</v>
      </c>
      <c r="AA38" s="45">
        <v>117</v>
      </c>
      <c r="AB38" s="49">
        <v>17</v>
      </c>
      <c r="AC38" s="41"/>
      <c r="AD38" s="41"/>
      <c r="AE38" s="41"/>
      <c r="AF38" s="41"/>
      <c r="AG38" s="41"/>
      <c r="AH38" s="30"/>
      <c r="AI38" s="30"/>
      <c r="AJ38" s="43"/>
      <c r="AK38" s="43"/>
    </row>
    <row r="39" spans="1:37" ht="11.25" customHeight="1" thickBot="1" x14ac:dyDescent="0.4">
      <c r="AI39" s="32"/>
      <c r="AJ39" s="31"/>
      <c r="AK39" s="31"/>
    </row>
    <row r="40" spans="1:37" ht="30" customHeight="1" thickBot="1" x14ac:dyDescent="0.4">
      <c r="A40" s="102" t="s">
        <v>26</v>
      </c>
      <c r="B40" s="103"/>
      <c r="C40" s="36">
        <v>7</v>
      </c>
      <c r="D40" s="37">
        <v>1</v>
      </c>
      <c r="E40" s="36">
        <v>9</v>
      </c>
      <c r="F40" s="37">
        <v>1</v>
      </c>
      <c r="G40" s="36">
        <v>11</v>
      </c>
      <c r="H40" s="37">
        <v>1</v>
      </c>
      <c r="I40" s="36">
        <v>9</v>
      </c>
      <c r="J40" s="37">
        <v>1</v>
      </c>
      <c r="K40" s="36">
        <v>12</v>
      </c>
      <c r="L40" s="37">
        <v>1</v>
      </c>
      <c r="M40" s="36">
        <v>10</v>
      </c>
      <c r="N40" s="37">
        <v>1</v>
      </c>
      <c r="O40" s="36">
        <v>15</v>
      </c>
      <c r="P40" s="37">
        <v>1</v>
      </c>
      <c r="Q40" s="39">
        <v>10</v>
      </c>
      <c r="R40" s="40">
        <v>1</v>
      </c>
      <c r="S40" s="36"/>
      <c r="T40" s="38"/>
      <c r="U40" s="38"/>
      <c r="V40" s="38"/>
      <c r="W40" s="38"/>
      <c r="X40" s="38"/>
      <c r="Y40" s="38"/>
      <c r="Z40" s="42"/>
      <c r="AA40" s="48">
        <f>SUM(C40+E40+G40+I40+K40+M40+O40+Q40)</f>
        <v>83</v>
      </c>
      <c r="AB40" s="48">
        <f>SUM(D40+F40+H40+J40+L40+N40+P40+R40)</f>
        <v>8</v>
      </c>
      <c r="AC40" s="44"/>
      <c r="AD40" s="44"/>
      <c r="AE40" s="44"/>
      <c r="AF40" s="44"/>
      <c r="AG40" s="44"/>
      <c r="AH40" s="31"/>
      <c r="AI40" s="30"/>
      <c r="AJ40" s="31"/>
      <c r="AK40" s="31"/>
    </row>
    <row r="41" spans="1:37" ht="30" customHeight="1" thickBot="1" x14ac:dyDescent="0.4">
      <c r="A41" s="102" t="s">
        <v>49</v>
      </c>
      <c r="B41" s="103"/>
      <c r="C41" s="45">
        <v>40</v>
      </c>
      <c r="D41" s="46">
        <v>2</v>
      </c>
      <c r="E41" s="46">
        <v>40</v>
      </c>
      <c r="F41" s="46">
        <v>2</v>
      </c>
      <c r="G41" s="46">
        <v>36</v>
      </c>
      <c r="H41" s="46">
        <v>2</v>
      </c>
      <c r="I41" s="46">
        <v>32</v>
      </c>
      <c r="J41" s="46">
        <v>2</v>
      </c>
      <c r="K41" s="46"/>
      <c r="L41" s="46"/>
      <c r="M41" s="46"/>
      <c r="N41" s="46"/>
      <c r="O41" s="46"/>
      <c r="P41" s="46"/>
      <c r="Q41" s="46"/>
      <c r="R41" s="47"/>
      <c r="S41" s="48"/>
      <c r="T41" s="46"/>
      <c r="U41" s="46"/>
      <c r="V41" s="46"/>
      <c r="W41" s="46"/>
      <c r="X41" s="46"/>
      <c r="Y41" s="46"/>
      <c r="Z41" s="47"/>
      <c r="AA41" s="48">
        <f>SUM(C41+E41+G41+I41)</f>
        <v>148</v>
      </c>
      <c r="AB41" s="133">
        <f>SUM(D41+F41+H41+J41)</f>
        <v>8</v>
      </c>
      <c r="AC41" s="31"/>
      <c r="AD41" s="31"/>
      <c r="AE41" s="31"/>
      <c r="AF41" s="31"/>
      <c r="AG41" s="31"/>
      <c r="AH41" s="31"/>
      <c r="AI41" s="30"/>
      <c r="AJ41" s="31"/>
      <c r="AK41" s="31"/>
    </row>
    <row r="42" spans="1:37" ht="9" customHeight="1" x14ac:dyDescent="0.35"/>
    <row r="43" spans="1:37" ht="35.25" customHeight="1" x14ac:dyDescent="0.35">
      <c r="B43" s="134" t="s">
        <v>54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</row>
    <row r="44" spans="1:37" x14ac:dyDescent="0.35">
      <c r="AB44" s="23"/>
    </row>
    <row r="45" spans="1:37" x14ac:dyDescent="0.35">
      <c r="AB45" s="23"/>
    </row>
    <row r="46" spans="1:37" x14ac:dyDescent="0.35">
      <c r="AB46" s="23"/>
    </row>
    <row r="47" spans="1:37" x14ac:dyDescent="0.35">
      <c r="AB47" s="23"/>
      <c r="AI47" s="7"/>
    </row>
    <row r="48" spans="1:37" x14ac:dyDescent="0.35">
      <c r="AB48" s="23"/>
      <c r="AI48" s="7"/>
    </row>
    <row r="49" spans="2:35" x14ac:dyDescent="0.35">
      <c r="B49" s="7">
        <v>9</v>
      </c>
      <c r="AB49" s="23"/>
      <c r="AI49" s="7"/>
    </row>
    <row r="50" spans="2:35" x14ac:dyDescent="0.35">
      <c r="AB50" s="23"/>
      <c r="AI50" s="7"/>
    </row>
    <row r="51" spans="2:35" ht="15" x14ac:dyDescent="0.25">
      <c r="AI51" s="7"/>
    </row>
    <row r="52" spans="2:35" ht="15" x14ac:dyDescent="0.25">
      <c r="AI52" s="7"/>
    </row>
    <row r="53" spans="2:35" ht="15" x14ac:dyDescent="0.25">
      <c r="AI53" s="7"/>
    </row>
    <row r="54" spans="2:35" ht="15" x14ac:dyDescent="0.25">
      <c r="AI54" s="7"/>
    </row>
  </sheetData>
  <mergeCells count="44">
    <mergeCell ref="B43:AB43"/>
    <mergeCell ref="O6:O7"/>
    <mergeCell ref="P6:P7"/>
    <mergeCell ref="Q6:Q7"/>
    <mergeCell ref="R6:R7"/>
    <mergeCell ref="A2:AB2"/>
    <mergeCell ref="A4:A7"/>
    <mergeCell ref="B4:B7"/>
    <mergeCell ref="C4:R4"/>
    <mergeCell ref="S4:Z4"/>
    <mergeCell ref="AA4:AB5"/>
    <mergeCell ref="C5:D5"/>
    <mergeCell ref="E5:F5"/>
    <mergeCell ref="G5:H5"/>
    <mergeCell ref="I5:J5"/>
    <mergeCell ref="K5:L5"/>
    <mergeCell ref="M5:N5"/>
    <mergeCell ref="O5:P5"/>
    <mergeCell ref="Q5:R5"/>
    <mergeCell ref="S5:X5"/>
    <mergeCell ref="N6:N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S6:T6"/>
    <mergeCell ref="U6:V6"/>
    <mergeCell ref="W6:X6"/>
    <mergeCell ref="AA6:AA7"/>
    <mergeCell ref="AB6:AB7"/>
    <mergeCell ref="Y5:Z6"/>
    <mergeCell ref="A33:B33"/>
    <mergeCell ref="A35:B35"/>
    <mergeCell ref="A36:B36"/>
    <mergeCell ref="A38:B38"/>
    <mergeCell ref="A40:B40"/>
    <mergeCell ref="A41:B41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2018 19</vt:lpstr>
    </vt:vector>
  </TitlesOfParts>
  <Company>UDU_PGŽ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SlavicaJ</dc:creator>
  <cp:lastModifiedBy>Peranić Ševeljević Marina</cp:lastModifiedBy>
  <cp:lastPrinted>2018-09-25T08:22:02Z</cp:lastPrinted>
  <dcterms:created xsi:type="dcterms:W3CDTF">2014-06-24T12:37:19Z</dcterms:created>
  <dcterms:modified xsi:type="dcterms:W3CDTF">2018-09-25T08:23:29Z</dcterms:modified>
</cp:coreProperties>
</file>